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te.cas.pm.gouv.fr\MVIENNOT$\1. France Stratégie\5. DDN\1. Mission Pisani\3. Traduction\"/>
    </mc:Choice>
  </mc:AlternateContent>
  <bookViews>
    <workbookView xWindow="0" yWindow="0" windowWidth="15285" windowHeight="7020" tabRatio="723"/>
  </bookViews>
  <sheets>
    <sheet name="Gr1" sheetId="35" r:id="rId1"/>
    <sheet name="Gr2" sheetId="37" r:id="rId2"/>
    <sheet name="Gr3" sheetId="39" r:id="rId3"/>
    <sheet name="Gr4" sheetId="5" r:id="rId4"/>
    <sheet name="Gr5" sheetId="29" r:id="rId5"/>
    <sheet name="Gr6" sheetId="61" r:id="rId6"/>
    <sheet name="Gr7" sheetId="41" r:id="rId7"/>
    <sheet name="Gr8" sheetId="22" r:id="rId8"/>
    <sheet name="Gr9" sheetId="25" r:id="rId9"/>
    <sheet name="Gr10" sheetId="43" r:id="rId10"/>
    <sheet name="Gr11" sheetId="45" r:id="rId11"/>
    <sheet name="Gr12" sheetId="31" r:id="rId12"/>
    <sheet name="Gr13" sheetId="58" r:id="rId13"/>
    <sheet name="Gr14" sheetId="47" r:id="rId14"/>
    <sheet name="GR15a" sheetId="9" r:id="rId15"/>
    <sheet name="GR15b" sheetId="48" r:id="rId16"/>
    <sheet name="GR15c" sheetId="49" r:id="rId17"/>
    <sheet name="GR15d" sheetId="11" r:id="rId18"/>
    <sheet name="GR16" sheetId="51" r:id="rId19"/>
    <sheet name="GR17" sheetId="53" r:id="rId20"/>
    <sheet name="GR18" sheetId="33" r:id="rId21"/>
    <sheet name="Gr19" sheetId="8" r:id="rId22"/>
    <sheet name="Gr20" sheetId="28" r:id="rId23"/>
    <sheet name="Gr21" sheetId="55" r:id="rId24"/>
    <sheet name="Gr22" sheetId="56" r:id="rId25"/>
    <sheet name="1-data" sheetId="34" r:id="rId26"/>
    <sheet name="2-data" sheetId="36" r:id="rId27"/>
    <sheet name="3-data" sheetId="38" r:id="rId28"/>
    <sheet name="4-data" sheetId="2" r:id="rId29"/>
    <sheet name="5-data" sheetId="23" r:id="rId30"/>
    <sheet name="6-data" sheetId="40" r:id="rId31"/>
    <sheet name="8-data" sheetId="21" r:id="rId32"/>
    <sheet name="9-data" sheetId="24" r:id="rId33"/>
    <sheet name="10-data" sheetId="42" r:id="rId34"/>
    <sheet name="11-data" sheetId="44" r:id="rId35"/>
    <sheet name="12-data" sheetId="30" r:id="rId36"/>
    <sheet name="14-data" sheetId="46" r:id="rId37"/>
    <sheet name="15-data" sheetId="15" r:id="rId38"/>
    <sheet name="16-data" sheetId="50" r:id="rId39"/>
    <sheet name="17-data" sheetId="52" r:id="rId40"/>
    <sheet name="18-data" sheetId="32" r:id="rId41"/>
    <sheet name="19-data" sheetId="7" r:id="rId42"/>
    <sheet name="20-data" sheetId="27" r:id="rId43"/>
    <sheet name="21-data" sheetId="54" r:id="rId44"/>
  </sheets>
  <definedNames>
    <definedName name="_xlchart.v1.0" hidden="1">'8-data'!$A$2:$B$22</definedName>
    <definedName name="_xlchart.v1.1" hidden="1">'8-data'!$C$1</definedName>
    <definedName name="_xlchart.v1.2" hidden="1">'8-data'!$C$2:$C$22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0" l="1"/>
  <c r="D4" i="40" s="1"/>
  <c r="E4" i="40" s="1"/>
  <c r="F4" i="40" s="1"/>
  <c r="G4" i="40" s="1"/>
  <c r="H4" i="40" s="1"/>
  <c r="I4" i="40" s="1"/>
  <c r="J4" i="40" s="1"/>
  <c r="K4" i="40" s="1"/>
  <c r="L4" i="40" s="1"/>
  <c r="M4" i="40" s="1"/>
  <c r="N4" i="40" s="1"/>
  <c r="O4" i="40" s="1"/>
  <c r="P4" i="40" s="1"/>
  <c r="Q4" i="40" s="1"/>
  <c r="R4" i="40" s="1"/>
  <c r="S4" i="40" s="1"/>
  <c r="T4" i="40" s="1"/>
  <c r="U4" i="40" s="1"/>
  <c r="V4" i="40" s="1"/>
  <c r="W4" i="40" s="1"/>
  <c r="X4" i="40" s="1"/>
  <c r="Y4" i="40" s="1"/>
  <c r="Z4" i="40" s="1"/>
  <c r="AN17" i="23" l="1"/>
  <c r="AM17" i="23"/>
  <c r="AL17" i="23"/>
  <c r="AK17" i="23"/>
  <c r="AJ17" i="23"/>
  <c r="AI17" i="23"/>
  <c r="AH17" i="23"/>
  <c r="AG17" i="23"/>
  <c r="AF17" i="23"/>
  <c r="AE17" i="23"/>
  <c r="AD17" i="23"/>
  <c r="AC17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C7" i="24" l="1"/>
  <c r="D7" i="24"/>
  <c r="E7" i="24"/>
  <c r="F7" i="24"/>
  <c r="B7" i="24"/>
  <c r="D22" i="21" l="1"/>
  <c r="D18" i="21"/>
  <c r="D16" i="21"/>
  <c r="D12" i="21"/>
  <c r="D9" i="21"/>
  <c r="D2" i="21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B15" i="2"/>
  <c r="B16" i="2" l="1"/>
  <c r="B17" i="2"/>
  <c r="B18" i="2"/>
  <c r="B19" i="2"/>
  <c r="B20" i="2"/>
  <c r="B21" i="2"/>
  <c r="B22" i="2"/>
  <c r="B23" i="2"/>
  <c r="B24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</calcChain>
</file>

<file path=xl/sharedStrings.xml><?xml version="1.0" encoding="utf-8"?>
<sst xmlns="http://schemas.openxmlformats.org/spreadsheetml/2006/main" count="343" uniqueCount="315">
  <si>
    <t>Oil (%, direct energy)</t>
  </si>
  <si>
    <t>Hydropower (%, direct energy)</t>
  </si>
  <si>
    <t>Gas (%, direct energy)</t>
  </si>
  <si>
    <t>Nuclear (%, direct energy)</t>
  </si>
  <si>
    <t>Other renewables (%, direct energy)</t>
  </si>
  <si>
    <t>Solar (%, direct energy)</t>
  </si>
  <si>
    <t>Traditional biomass (%, direct energy)</t>
  </si>
  <si>
    <t>Wind (%, direct energy)</t>
  </si>
  <si>
    <t>Biofuels (%, direct energy)</t>
  </si>
  <si>
    <t>Charbon</t>
  </si>
  <si>
    <t xml:space="preserve">Source : BP Statistical Review of World Energy; Vaclav Smil (2017), Energy Transitions: Global and National Perspectives, 2nd edition, Appendix A </t>
  </si>
  <si>
    <t>Décomposition de l’empreinte carbone des déciles de niveau de vie par principaux postes de consommation (en tCO2e)</t>
  </si>
  <si>
    <t>Source : Malliet, P. (2020). La contribution des émissions importées à l’empreinte carbone de la France. Sciences Po publications</t>
  </si>
  <si>
    <t>7 - Services</t>
  </si>
  <si>
    <t>Coal</t>
  </si>
  <si>
    <t>Oil</t>
  </si>
  <si>
    <t>Nuclear</t>
  </si>
  <si>
    <t>Gas</t>
  </si>
  <si>
    <t>Biomass</t>
  </si>
  <si>
    <t>Other renewables and biofuels</t>
  </si>
  <si>
    <t>Hydropower</t>
  </si>
  <si>
    <t>Solar</t>
  </si>
  <si>
    <t>Wind</t>
  </si>
  <si>
    <t>Share of global primary energy consumption by source</t>
  </si>
  <si>
    <t>5 - Food</t>
  </si>
  <si>
    <t>3 - Residential (direct emissions)</t>
  </si>
  <si>
    <t>4 - Residential (indirect emissions)</t>
  </si>
  <si>
    <t>1 - Transport (direct emissions)</t>
  </si>
  <si>
    <t>2 - Transport (indirect emissions)</t>
  </si>
  <si>
    <t>6 - Consumption goods</t>
  </si>
  <si>
    <r>
      <t xml:space="preserve">8 - </t>
    </r>
    <r>
      <rPr>
        <b/>
        <sz val="11"/>
        <color theme="1"/>
        <rFont val="Calibri"/>
        <family val="2"/>
      </rPr>
      <t>Public services emissions</t>
    </r>
  </si>
  <si>
    <t>1st Decile</t>
  </si>
  <si>
    <t>2d Decile</t>
  </si>
  <si>
    <t>3d Decile</t>
  </si>
  <si>
    <t>4th Decile</t>
  </si>
  <si>
    <t>5th Decile</t>
  </si>
  <si>
    <t>6th Decile</t>
  </si>
  <si>
    <t>7th Decile</t>
  </si>
  <si>
    <t>8th Decile</t>
  </si>
  <si>
    <t>9th Decile</t>
  </si>
  <si>
    <t>10th Decile</t>
  </si>
  <si>
    <t>Lecture : food accounts for a 4tCO2eq carbon footprint for the 3d decile of households</t>
  </si>
  <si>
    <t>a)</t>
  </si>
  <si>
    <t>d)</t>
  </si>
  <si>
    <t xml:space="preserve">Trade balance gap (X-M) (GDP pp) </t>
  </si>
  <si>
    <t>GDP (%)</t>
  </si>
  <si>
    <t>Household consumer price (%)</t>
  </si>
  <si>
    <t>Lecture : in 2021, oil accounted for 29% of direct primary energy consumption</t>
  </si>
  <si>
    <t>Emissions</t>
  </si>
  <si>
    <t>Agriculture 19%</t>
  </si>
  <si>
    <t>Energy 10%</t>
  </si>
  <si>
    <t>Waste 3%</t>
  </si>
  <si>
    <t>Waste</t>
  </si>
  <si>
    <t>Private vehicles</t>
  </si>
  <si>
    <t>Commercial light vehicles</t>
  </si>
  <si>
    <t>Heavy vehicles</t>
  </si>
  <si>
    <t>Buses and coaches</t>
  </si>
  <si>
    <t>Other</t>
  </si>
  <si>
    <t>Domestic aircraft</t>
  </si>
  <si>
    <t>International sea and air transport</t>
  </si>
  <si>
    <t>Livestock</t>
  </si>
  <si>
    <t>Crops</t>
  </si>
  <si>
    <t>Machinery and boilers</t>
  </si>
  <si>
    <t>Metallurgy</t>
  </si>
  <si>
    <t>Other materials (ciment, glass, paper, etc.)</t>
  </si>
  <si>
    <t>Chemicals</t>
  </si>
  <si>
    <t>Other (agri-food, manufacturing, construction, etc.)</t>
  </si>
  <si>
    <t>Residential</t>
  </si>
  <si>
    <t>Tertiary</t>
  </si>
  <si>
    <t>Electricity</t>
  </si>
  <si>
    <t>Refining</t>
  </si>
  <si>
    <t>District heating</t>
  </si>
  <si>
    <t>Incineration</t>
  </si>
  <si>
    <t>2030 (projeté)</t>
  </si>
  <si>
    <t>2021 (e)</t>
  </si>
  <si>
    <t>Energy industry</t>
  </si>
  <si>
    <t>Use of buildings and residential / tertiary activities</t>
  </si>
  <si>
    <t>Transportation</t>
  </si>
  <si>
    <t>Manufacturing and construction</t>
  </si>
  <si>
    <t>Agriculture / forestry</t>
  </si>
  <si>
    <t>International transport (excluding total)</t>
  </si>
  <si>
    <t>National total excluding LULUCF</t>
  </si>
  <si>
    <t>Emploi</t>
  </si>
  <si>
    <t>Emploi cumulé</t>
  </si>
  <si>
    <t>Emission GES cumulé</t>
  </si>
  <si>
    <t>Emission par emploi</t>
  </si>
  <si>
    <t>Part emploi</t>
  </si>
  <si>
    <t>C19</t>
  </si>
  <si>
    <t>H50</t>
  </si>
  <si>
    <t>H51</t>
  </si>
  <si>
    <t>C24</t>
  </si>
  <si>
    <t>E37-39</t>
  </si>
  <si>
    <t>C23</t>
  </si>
  <si>
    <t>A01</t>
  </si>
  <si>
    <t>Agriculture</t>
  </si>
  <si>
    <t>D</t>
  </si>
  <si>
    <t>C20</t>
  </si>
  <si>
    <t>N77</t>
  </si>
  <si>
    <t>A03</t>
  </si>
  <si>
    <t>Fishing and aquaculture</t>
  </si>
  <si>
    <t>C17</t>
  </si>
  <si>
    <t>B</t>
  </si>
  <si>
    <t>A02</t>
  </si>
  <si>
    <t>H49</t>
  </si>
  <si>
    <t>C10-12</t>
  </si>
  <si>
    <t>C21</t>
  </si>
  <si>
    <t>Manufacture of basic pharmaceutical products and pharmaceutical preparations</t>
  </si>
  <si>
    <t>G45</t>
  </si>
  <si>
    <t>Wholesale and retail trade and repair of motor vehicles and motorcycles</t>
  </si>
  <si>
    <t>N78</t>
  </si>
  <si>
    <t>Employment activities</t>
  </si>
  <si>
    <t>R93</t>
  </si>
  <si>
    <t>Sports activities and amusement and recreation activities</t>
  </si>
  <si>
    <t>C16</t>
  </si>
  <si>
    <t>Manufacture of wood and of products of wood and cork, except furniture; manufacture of articles of straw and plaiting materials</t>
  </si>
  <si>
    <t>C22</t>
  </si>
  <si>
    <t>Manufacture of rubber and plastic products</t>
  </si>
  <si>
    <t>C13-15</t>
  </si>
  <si>
    <t>Manufacture of textiles, wearing apparel and leather products</t>
  </si>
  <si>
    <t>F</t>
  </si>
  <si>
    <t>Construction</t>
  </si>
  <si>
    <t>H52</t>
  </si>
  <si>
    <t>Warehousing and support activities for transportation</t>
  </si>
  <si>
    <t>G46</t>
  </si>
  <si>
    <t>Wholesale trade, except of motor vehicles and motorcycles</t>
  </si>
  <si>
    <t>C29</t>
  </si>
  <si>
    <t>Manufacture of motor vehicles, trailers and semi-trailers</t>
  </si>
  <si>
    <t>G47</t>
  </si>
  <si>
    <t>S95</t>
  </si>
  <si>
    <t>Repair of computers and personal and household goods</t>
  </si>
  <si>
    <t>C25</t>
  </si>
  <si>
    <t>Manufacture of fabricated metal products, except machinery and equipment</t>
  </si>
  <si>
    <t>C18</t>
  </si>
  <si>
    <t>Printing and reproduction of recorded media</t>
  </si>
  <si>
    <t>J61</t>
  </si>
  <si>
    <t>Telecommunications</t>
  </si>
  <si>
    <t>C33</t>
  </si>
  <si>
    <t>Repair and installation of machinery and equipment</t>
  </si>
  <si>
    <t>C27</t>
  </si>
  <si>
    <t>Manufacture of electrical equipment</t>
  </si>
  <si>
    <t>C26</t>
  </si>
  <si>
    <t>Manufacture of computer, electronic and optical products</t>
  </si>
  <si>
    <t>C30</t>
  </si>
  <si>
    <t>Manufacture of other transport equipment</t>
  </si>
  <si>
    <t>I</t>
  </si>
  <si>
    <t>Accommodation and food service activities</t>
  </si>
  <si>
    <t>M72</t>
  </si>
  <si>
    <t>Scientific research and development</t>
  </si>
  <si>
    <t>C28</t>
  </si>
  <si>
    <t>Manufacture of machinery and equipment n.e.c.</t>
  </si>
  <si>
    <t>O</t>
  </si>
  <si>
    <t>Public administration and defence; compulsory social security</t>
  </si>
  <si>
    <t>N80-82</t>
  </si>
  <si>
    <t>Security and investigation, service and landscape, office administrative and support activities</t>
  </si>
  <si>
    <t>S96</t>
  </si>
  <si>
    <t>Other personal service activities</t>
  </si>
  <si>
    <t>J59-60</t>
  </si>
  <si>
    <t>Motion picture, video, television programme production; programming and broadcasting activities</t>
  </si>
  <si>
    <t>H53</t>
  </si>
  <si>
    <t>Postal and courier activities</t>
  </si>
  <si>
    <t>E36</t>
  </si>
  <si>
    <t>Water collection, treatment and supply</t>
  </si>
  <si>
    <t>P</t>
  </si>
  <si>
    <t>Education</t>
  </si>
  <si>
    <t>Q87-88</t>
  </si>
  <si>
    <t>Residential care activities and social work activities without accommodation</t>
  </si>
  <si>
    <t>C31-32</t>
  </si>
  <si>
    <t>Manufacture of furniture; other manufacturing</t>
  </si>
  <si>
    <t>M71</t>
  </si>
  <si>
    <t>Architectural and engineering activities; technical testing and analysis</t>
  </si>
  <si>
    <t>L68</t>
  </si>
  <si>
    <t>Real estate activities</t>
  </si>
  <si>
    <t>Q86</t>
  </si>
  <si>
    <t>Human health activities</t>
  </si>
  <si>
    <t>M73</t>
  </si>
  <si>
    <t>Advertising and market research</t>
  </si>
  <si>
    <t>M69-70</t>
  </si>
  <si>
    <t>Legal and accounting activities; activities of head offices; management consultancy activities; architectural and engineering activities; technical te</t>
  </si>
  <si>
    <t>R90-92</t>
  </si>
  <si>
    <t>Creative, arts and entertainment activities; libraries, archives, museums and other cultural activities; gambling and betting activities</t>
  </si>
  <si>
    <t>K64</t>
  </si>
  <si>
    <t>Financial service activities, except insurance and pension funding</t>
  </si>
  <si>
    <t>K66</t>
  </si>
  <si>
    <t>Activities auxiliary to financial services and insurance activities</t>
  </si>
  <si>
    <t>S94</t>
  </si>
  <si>
    <t>Activities of membership organisations</t>
  </si>
  <si>
    <t>M74-75</t>
  </si>
  <si>
    <t>Other professional, scientific and technical activities; veterinary activities</t>
  </si>
  <si>
    <t>J58</t>
  </si>
  <si>
    <t>Publishing activities</t>
  </si>
  <si>
    <t>K65</t>
  </si>
  <si>
    <t>Insurance, reinsurance and pension funding, except compulsory social security</t>
  </si>
  <si>
    <t>J62-63</t>
  </si>
  <si>
    <t>Computer programming, consultancy, and information service activities</t>
  </si>
  <si>
    <t>N79</t>
  </si>
  <si>
    <t>Travel agency, tour operator and other reservation service and related activities</t>
  </si>
  <si>
    <t>Paper</t>
  </si>
  <si>
    <t>Forestry</t>
  </si>
  <si>
    <t>Energy</t>
  </si>
  <si>
    <t>Waste treatment</t>
  </si>
  <si>
    <t>Air transport</t>
  </si>
  <si>
    <t>Other non-metallic minerals</t>
  </si>
  <si>
    <t>Land transportation</t>
  </si>
  <si>
    <t>Coking and refining</t>
  </si>
  <si>
    <t>Agri-food</t>
  </si>
  <si>
    <t>Rental and leasing</t>
  </si>
  <si>
    <t>Waterway transport</t>
  </si>
  <si>
    <t>Coût complet (hors coût du back-up et coût de système) de différentes technologies</t>
  </si>
  <si>
    <t>Faire un graphique en excluant géothermie et hydroélectrique</t>
  </si>
  <si>
    <t>Bioenergy levelized cost of energy</t>
  </si>
  <si>
    <t>Geothermal levelized cost of energy</t>
  </si>
  <si>
    <t>Offshore wind levelized cost of energy</t>
  </si>
  <si>
    <t>Solar photovoltaic levelized cost of energy</t>
  </si>
  <si>
    <t>Concentrated solar power levelized cost of energy</t>
  </si>
  <si>
    <t>Hydropower levelized cost of energy</t>
  </si>
  <si>
    <t>Onshore wind levelized cost of energy</t>
  </si>
  <si>
    <t>Lecture : le coût complet moncidal du solaire thermodynamique à concentration est estimé à 0,11 $/kWh en 2021</t>
  </si>
  <si>
    <t>a</t>
  </si>
  <si>
    <t>Source : International Renewable Energy Agency © IRENA 2022</t>
  </si>
  <si>
    <t>Bioenergy</t>
  </si>
  <si>
    <t>Offshore wind</t>
  </si>
  <si>
    <t>Onshore wind</t>
  </si>
  <si>
    <t>Solar photovoltaic</t>
  </si>
  <si>
    <t>Concentrated solar power</t>
  </si>
  <si>
    <t>Residential, services 18%</t>
  </si>
  <si>
    <t>Industry 19%</t>
  </si>
  <si>
    <t>Transport 30%</t>
  </si>
  <si>
    <t xml:space="preserve">Public balance gap (GDP pp) </t>
  </si>
  <si>
    <t>Unconditional commitments</t>
  </si>
  <si>
    <t>Conditional and unconditional commitments</t>
  </si>
  <si>
    <t>NDC 2022</t>
  </si>
  <si>
    <t>INDC 2016</t>
  </si>
  <si>
    <t>Part du gaz dans l’approvisionnement en énergie primaire, UE-27 et principaux États-membres</t>
  </si>
  <si>
    <t>France</t>
  </si>
  <si>
    <t>Lecture : en 2021, le gaz représente 16,5% de l'approvisionnement en énergie primaire en France</t>
  </si>
  <si>
    <t>Source : BP Statistical Review of World Energy</t>
  </si>
  <si>
    <t>European Union</t>
  </si>
  <si>
    <t>Germany</t>
  </si>
  <si>
    <t>Spain</t>
  </si>
  <si>
    <t>Poland</t>
  </si>
  <si>
    <t>Italy</t>
  </si>
  <si>
    <t>Netherlands</t>
  </si>
  <si>
    <t>Batteries</t>
  </si>
  <si>
    <t>Photovoltaic panels</t>
  </si>
  <si>
    <t>Wind turbines</t>
  </si>
  <si>
    <t>Electrolysers</t>
  </si>
  <si>
    <t>Heat pumps</t>
  </si>
  <si>
    <t>Electrification</t>
  </si>
  <si>
    <t>Better performance from combustion engines</t>
  </si>
  <si>
    <t>Shift to other modes of transport</t>
  </si>
  <si>
    <t>Higher vehicle occupancy rates</t>
  </si>
  <si>
    <t>Reduced mobility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</si>
  <si>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</si>
  <si>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</si>
  <si>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</si>
  <si>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</si>
  <si>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</si>
  <si>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</si>
  <si>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</si>
  <si>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</si>
  <si>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</si>
  <si>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</si>
  <si>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</si>
  <si>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</si>
  <si>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</si>
  <si>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</si>
  <si>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</si>
  <si>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</si>
  <si>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</si>
  <si>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</si>
  <si>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</si>
  <si>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</si>
  <si>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</si>
  <si>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</si>
  <si>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</si>
  <si>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</si>
  <si>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</si>
  <si>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</si>
  <si>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</si>
  <si>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</si>
  <si>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</si>
  <si>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</si>
  <si>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</si>
  <si>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 (e)*</t>
  </si>
  <si>
    <t>Forests</t>
  </si>
  <si>
    <t>Cultivated land</t>
  </si>
  <si>
    <t>Meadows</t>
  </si>
  <si>
    <t>Wetlands</t>
  </si>
  <si>
    <t>Artificialized areas</t>
  </si>
  <si>
    <t>Wood products</t>
  </si>
  <si>
    <t>Dams</t>
  </si>
  <si>
    <t>Total LULUCF (national)</t>
  </si>
  <si>
    <t>Transport</t>
  </si>
  <si>
    <t>Commercial buildings</t>
  </si>
  <si>
    <t>Housing</t>
  </si>
  <si>
    <t>Industry</t>
  </si>
  <si>
    <t>b)</t>
  </si>
  <si>
    <t>c)</t>
  </si>
  <si>
    <t>Public balance gap (GDP pp)</t>
  </si>
  <si>
    <t>Dette</t>
  </si>
  <si>
    <t>Intérêts sur la dette</t>
  </si>
  <si>
    <t>Effet dénominateur</t>
  </si>
  <si>
    <t>Contribution de la baisse des recettes liées à l'activité</t>
  </si>
  <si>
    <t>Contribution de la hausse des dépenses d'investissement</t>
  </si>
  <si>
    <t>Total CO2</t>
  </si>
  <si>
    <t>Part emission CO2</t>
  </si>
  <si>
    <t>Retail trade, except of motor vehicles and motorcycles</t>
  </si>
  <si>
    <t>Extractive Ind.</t>
  </si>
  <si>
    <t>Real GDP and GHG emissions, France, 1995-2019 (base 100=1995)</t>
  </si>
  <si>
    <t>Source : Ministry for the Ecological Transition and INSEE</t>
  </si>
  <si>
    <t>Real GDP</t>
  </si>
  <si>
    <t>Carbon footprint</t>
  </si>
  <si>
    <t>Base 100</t>
  </si>
  <si>
    <r>
      <rPr>
        <b/>
        <sz val="11"/>
        <color theme="1"/>
        <rFont val="Calibri"/>
        <family val="2"/>
        <scheme val="minor"/>
      </rPr>
      <t>Invsetments in energy systems</t>
    </r>
    <r>
      <rPr>
        <sz val="11"/>
        <color theme="1"/>
        <rFont val="Calibri"/>
        <family val="2"/>
        <scheme val="minor"/>
      </rPr>
      <t xml:space="preserve"> (based on EU emissions-reduction scenarios)</t>
    </r>
  </si>
  <si>
    <t>Source : https://eur-lex.europa.eu/legal-content/EN/TXT/?uri=CELEX%3A52020SC0176, figure 11, p.70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</si>
</sst>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3" fillId="0" borderId="0" xfId="2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1" fontId="8" fillId="0" borderId="0" xfId="0" applyNumberFormat="1" applyFont="1"/>
    <xf numFmtId="164" fontId="7" fillId="0" borderId="0" xfId="1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0" fontId="9" fillId="0" borderId="0" xfId="2" applyFont="1"/>
    <xf numFmtId="1" fontId="7" fillId="0" borderId="0" xfId="0" applyNumberFormat="1" applyFont="1" applyAlignment="1">
      <alignment horizontal="center" vertical="center"/>
    </xf>
    <xf numFmtId="9" fontId="0" fillId="0" borderId="0" xfId="0" applyNumberFormat="1"/>
    <xf numFmtId="165" fontId="7" fillId="0" borderId="0" xfId="0" applyNumberFormat="1" applyFont="1" applyAlignment="1">
      <alignment horizontal="center"/>
    </xf>
    <xf numFmtId="10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BE73AF"/>
      <color rgb="FF64B43C"/>
      <color rgb="FFD2D700"/>
      <color rgb="FFEC500A"/>
      <color rgb="FF575757"/>
      <color rgb="FFCDB9A0"/>
      <color rgb="FFE4E4E4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2.xml"/><Relationship Id="rId18" Type="http://schemas.openxmlformats.org/officeDocument/2006/relationships/chartsheet" Target="chartsheets/sheet16.xml"/><Relationship Id="rId26" Type="http://schemas.openxmlformats.org/officeDocument/2006/relationships/worksheet" Target="worksheets/sheet4.xml"/><Relationship Id="rId39" Type="http://schemas.openxmlformats.org/officeDocument/2006/relationships/worksheet" Target="worksheets/sheet17.xml"/><Relationship Id="rId21" Type="http://schemas.openxmlformats.org/officeDocument/2006/relationships/chartsheet" Target="chartsheets/sheet19.xml"/><Relationship Id="rId34" Type="http://schemas.openxmlformats.org/officeDocument/2006/relationships/worksheet" Target="worksheets/sheet12.xml"/><Relationship Id="rId42" Type="http://schemas.openxmlformats.org/officeDocument/2006/relationships/worksheet" Target="worksheets/sheet20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4.xml"/><Relationship Id="rId29" Type="http://schemas.openxmlformats.org/officeDocument/2006/relationships/worksheet" Target="worksheets/sheet7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2.xml"/><Relationship Id="rId32" Type="http://schemas.openxmlformats.org/officeDocument/2006/relationships/worksheet" Target="worksheets/sheet10.xml"/><Relationship Id="rId37" Type="http://schemas.openxmlformats.org/officeDocument/2006/relationships/worksheet" Target="worksheets/sheet15.xml"/><Relationship Id="rId40" Type="http://schemas.openxmlformats.org/officeDocument/2006/relationships/worksheet" Target="worksheets/sheet18.xml"/><Relationship Id="rId45" Type="http://schemas.openxmlformats.org/officeDocument/2006/relationships/theme" Target="theme/theme1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worksheet" Target="worksheets/sheet6.xml"/><Relationship Id="rId36" Type="http://schemas.openxmlformats.org/officeDocument/2006/relationships/worksheet" Target="worksheets/sheet14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7.xml"/><Relationship Id="rId31" Type="http://schemas.openxmlformats.org/officeDocument/2006/relationships/worksheet" Target="worksheets/sheet9.xml"/><Relationship Id="rId44" Type="http://schemas.openxmlformats.org/officeDocument/2006/relationships/worksheet" Target="worksheets/sheet22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worksheet" Target="worksheets/sheet5.xml"/><Relationship Id="rId30" Type="http://schemas.openxmlformats.org/officeDocument/2006/relationships/worksheet" Target="worksheets/sheet8.xml"/><Relationship Id="rId35" Type="http://schemas.openxmlformats.org/officeDocument/2006/relationships/worksheet" Target="worksheets/sheet13.xml"/><Relationship Id="rId43" Type="http://schemas.openxmlformats.org/officeDocument/2006/relationships/worksheet" Target="worksheets/sheet21.xml"/><Relationship Id="rId48" Type="http://schemas.openxmlformats.org/officeDocument/2006/relationships/calcChain" Target="calcChain.xml"/><Relationship Id="rId8" Type="http://schemas.openxmlformats.org/officeDocument/2006/relationships/chartsheet" Target="chartsheets/sheet7.xml"/><Relationship Id="rId3" Type="http://schemas.openxmlformats.org/officeDocument/2006/relationships/chartsheet" Target="chartsheets/sheet3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5.xml"/><Relationship Id="rId25" Type="http://schemas.openxmlformats.org/officeDocument/2006/relationships/worksheet" Target="worksheets/sheet3.xml"/><Relationship Id="rId33" Type="http://schemas.openxmlformats.org/officeDocument/2006/relationships/worksheet" Target="worksheets/sheet11.xml"/><Relationship Id="rId38" Type="http://schemas.openxmlformats.org/officeDocument/2006/relationships/worksheet" Target="worksheets/sheet16.xml"/><Relationship Id="rId46" Type="http://schemas.openxmlformats.org/officeDocument/2006/relationships/styles" Target="styles.xml"/><Relationship Id="rId20" Type="http://schemas.openxmlformats.org/officeDocument/2006/relationships/chartsheet" Target="chartsheets/sheet18.xml"/><Relationship Id="rId41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91213390203593E-2"/>
          <c:y val="2.3388793056581675E-2"/>
          <c:w val="0.74089017556837922"/>
          <c:h val="0.926849810936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'1-data'!$B$1</c:f>
              <c:strCache>
                <c:ptCount val="1"/>
                <c:pt idx="0">
                  <c:v>Unconditional commitments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'1-data'!$A$2:$A$3</c:f>
              <c:strCache>
                <c:ptCount val="2"/>
                <c:pt idx="0">
                  <c:v>INDC 2016</c:v>
                </c:pt>
                <c:pt idx="1">
                  <c:v>NDC 2022</c:v>
                </c:pt>
              </c:strCache>
            </c:strRef>
          </c:cat>
          <c:val>
            <c:numRef>
              <c:f>'1-data'!$B$2:$B$3</c:f>
              <c:numCache>
                <c:formatCode>0.00%</c:formatCode>
                <c:ptCount val="2"/>
                <c:pt idx="0">
                  <c:v>0.14099999999999999</c:v>
                </c:pt>
                <c:pt idx="1">
                  <c:v>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8-4B88-9C46-5B87F6699FE4}"/>
            </c:ext>
          </c:extLst>
        </c:ser>
        <c:ser>
          <c:idx val="1"/>
          <c:order val="1"/>
          <c:tx>
            <c:strRef>
              <c:f>'1-data'!$C$1</c:f>
              <c:strCache>
                <c:ptCount val="1"/>
                <c:pt idx="0">
                  <c:v>Conditional and unconditional commitments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'1-data'!$A$2:$A$3</c:f>
              <c:strCache>
                <c:ptCount val="2"/>
                <c:pt idx="0">
                  <c:v>INDC 2016</c:v>
                </c:pt>
                <c:pt idx="1">
                  <c:v>NDC 2022</c:v>
                </c:pt>
              </c:strCache>
            </c:strRef>
          </c:cat>
          <c:val>
            <c:numRef>
              <c:f>'1-data'!$C$2:$C$3</c:f>
              <c:numCache>
                <c:formatCode>0.00%</c:formatCode>
                <c:ptCount val="2"/>
                <c:pt idx="0">
                  <c:v>8.7999999999999995E-2</c:v>
                </c:pt>
                <c:pt idx="1">
                  <c:v>-3.5999999999999997E-2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8-4B88-9C46-5B87F6699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349679"/>
        <c:axId val="238355087"/>
      </c:barChart>
      <c:catAx>
        <c:axId val="23834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8355087"/>
        <c:crosses val="autoZero"/>
        <c:auto val="1"/>
        <c:lblAlgn val="ctr"/>
        <c:lblOffset val="100"/>
        <c:noMultiLvlLbl val="0"/>
      </c:catAx>
      <c:valAx>
        <c:axId val="23835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834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99348268242067"/>
          <c:y val="0.39681812871478711"/>
          <c:w val="0.14689442359374152"/>
          <c:h val="0.22315236202172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31589892682825E-2"/>
          <c:y val="2.3084578955952409E-2"/>
          <c:w val="0.94291236324539829"/>
          <c:h val="0.82381938572546798"/>
        </c:manualLayout>
      </c:layout>
      <c:areaChart>
        <c:grouping val="standard"/>
        <c:varyColors val="0"/>
        <c:ser>
          <c:idx val="0"/>
          <c:order val="0"/>
          <c:tx>
            <c:strRef>
              <c:f>'11-data'!$A$2</c:f>
              <c:strCache>
                <c:ptCount val="1"/>
                <c:pt idx="0">
                  <c:v>Forests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'11-data'!$B$2:$AG$2</c:f>
              <c:numCache>
                <c:formatCode>General</c:formatCode>
                <c:ptCount val="32"/>
                <c:pt idx="0">
                  <c:v>-38.556030718484806</c:v>
                </c:pt>
                <c:pt idx="1">
                  <c:v>-38.480367205307516</c:v>
                </c:pt>
                <c:pt idx="2">
                  <c:v>-38.023432506543699</c:v>
                </c:pt>
                <c:pt idx="3">
                  <c:v>-42.0710465600338</c:v>
                </c:pt>
                <c:pt idx="4">
                  <c:v>-43.098656554412727</c:v>
                </c:pt>
                <c:pt idx="5">
                  <c:v>-43.826164985669806</c:v>
                </c:pt>
                <c:pt idx="6">
                  <c:v>-50.537997075539735</c:v>
                </c:pt>
                <c:pt idx="7">
                  <c:v>-49.931285790792394</c:v>
                </c:pt>
                <c:pt idx="8">
                  <c:v>-50.264491762314918</c:v>
                </c:pt>
                <c:pt idx="9">
                  <c:v>-55.41591046941204</c:v>
                </c:pt>
                <c:pt idx="10">
                  <c:v>-32.80220195420906</c:v>
                </c:pt>
                <c:pt idx="11">
                  <c:v>-46.180869971721634</c:v>
                </c:pt>
                <c:pt idx="12">
                  <c:v>-55.830928984800167</c:v>
                </c:pt>
                <c:pt idx="13">
                  <c:v>-57.960305538672849</c:v>
                </c:pt>
                <c:pt idx="14">
                  <c:v>-62.219371234958786</c:v>
                </c:pt>
                <c:pt idx="15">
                  <c:v>-64.66909450315751</c:v>
                </c:pt>
                <c:pt idx="16">
                  <c:v>-68.292858660547267</c:v>
                </c:pt>
                <c:pt idx="17">
                  <c:v>-69.680556038195917</c:v>
                </c:pt>
                <c:pt idx="18">
                  <c:v>-71.913553174691771</c:v>
                </c:pt>
                <c:pt idx="19">
                  <c:v>-61.910864516942276</c:v>
                </c:pt>
                <c:pt idx="20">
                  <c:v>-58.463497293397324</c:v>
                </c:pt>
                <c:pt idx="21">
                  <c:v>-56.771671051195341</c:v>
                </c:pt>
                <c:pt idx="22">
                  <c:v>-59.266648887402035</c:v>
                </c:pt>
                <c:pt idx="23">
                  <c:v>-62.245234013037724</c:v>
                </c:pt>
                <c:pt idx="24">
                  <c:v>-55.496936670325383</c:v>
                </c:pt>
                <c:pt idx="25">
                  <c:v>-51.968046389946565</c:v>
                </c:pt>
                <c:pt idx="26">
                  <c:v>-42.577560357010896</c:v>
                </c:pt>
                <c:pt idx="27">
                  <c:v>-33.110833066672278</c:v>
                </c:pt>
                <c:pt idx="28">
                  <c:v>-30.520630324867568</c:v>
                </c:pt>
                <c:pt idx="29">
                  <c:v>-29.072682389621331</c:v>
                </c:pt>
                <c:pt idx="30">
                  <c:v>-30.426852240103759</c:v>
                </c:pt>
                <c:pt idx="31">
                  <c:v>-30.259014803949505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8-41A8-AFC7-284EBF3461B5}"/>
            </c:ext>
          </c:extLst>
        </c:ser>
        <c:ser>
          <c:idx val="2"/>
          <c:order val="1"/>
          <c:tx>
            <c:strRef>
              <c:f>'11-data'!$A$4</c:f>
              <c:strCache>
                <c:ptCount val="1"/>
                <c:pt idx="0">
                  <c:v>Meadows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'11-data'!$B$4:$AG$4</c:f>
              <c:numCache>
                <c:formatCode>General</c:formatCode>
                <c:ptCount val="32"/>
                <c:pt idx="0">
                  <c:v>-13.718426119186153</c:v>
                </c:pt>
                <c:pt idx="1">
                  <c:v>-13.980252407970092</c:v>
                </c:pt>
                <c:pt idx="2">
                  <c:v>-14.204282116618137</c:v>
                </c:pt>
                <c:pt idx="3">
                  <c:v>-14.391348825492248</c:v>
                </c:pt>
                <c:pt idx="4">
                  <c:v>-13.970011219425869</c:v>
                </c:pt>
                <c:pt idx="5">
                  <c:v>-14.813934788129568</c:v>
                </c:pt>
                <c:pt idx="6">
                  <c:v>-14.343268800151808</c:v>
                </c:pt>
                <c:pt idx="7">
                  <c:v>-14.188418523913892</c:v>
                </c:pt>
                <c:pt idx="8">
                  <c:v>-14.359885972482925</c:v>
                </c:pt>
                <c:pt idx="9">
                  <c:v>-13.10454757764945</c:v>
                </c:pt>
                <c:pt idx="10">
                  <c:v>-14.228279371725785</c:v>
                </c:pt>
                <c:pt idx="11">
                  <c:v>-13.213272704347176</c:v>
                </c:pt>
                <c:pt idx="12">
                  <c:v>-12.598109862143815</c:v>
                </c:pt>
                <c:pt idx="13">
                  <c:v>-11.968472518417665</c:v>
                </c:pt>
                <c:pt idx="14">
                  <c:v>-10.484803115241009</c:v>
                </c:pt>
                <c:pt idx="15">
                  <c:v>-9.4077424065297812</c:v>
                </c:pt>
                <c:pt idx="16">
                  <c:v>-8.4983128680803617</c:v>
                </c:pt>
                <c:pt idx="17">
                  <c:v>-7.6578549869033665</c:v>
                </c:pt>
                <c:pt idx="18">
                  <c:v>-8.1685321737970664</c:v>
                </c:pt>
                <c:pt idx="19">
                  <c:v>-8.7895106928446207</c:v>
                </c:pt>
                <c:pt idx="20">
                  <c:v>-9.6830302468569354</c:v>
                </c:pt>
                <c:pt idx="21">
                  <c:v>-10.323705474410948</c:v>
                </c:pt>
                <c:pt idx="22">
                  <c:v>-9.9523778666190932</c:v>
                </c:pt>
                <c:pt idx="23">
                  <c:v>-9.6412260060836292</c:v>
                </c:pt>
                <c:pt idx="24">
                  <c:v>-9.2270475971385952</c:v>
                </c:pt>
                <c:pt idx="25">
                  <c:v>-8.9416038937447624</c:v>
                </c:pt>
                <c:pt idx="26">
                  <c:v>-8.7140118861463165</c:v>
                </c:pt>
                <c:pt idx="27">
                  <c:v>-8.5253231933675284</c:v>
                </c:pt>
                <c:pt idx="28">
                  <c:v>-8.3226281928555075</c:v>
                </c:pt>
                <c:pt idx="29">
                  <c:v>-8.2470574100285265</c:v>
                </c:pt>
                <c:pt idx="30">
                  <c:v>-8.3102349091807426</c:v>
                </c:pt>
                <c:pt idx="31">
                  <c:v>-8.3102349091807426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8-41A8-AFC7-284EBF3461B5}"/>
            </c:ext>
          </c:extLst>
        </c:ser>
        <c:ser>
          <c:idx val="1"/>
          <c:order val="2"/>
          <c:tx>
            <c:strRef>
              <c:f>'11-data'!$A$3</c:f>
              <c:strCache>
                <c:ptCount val="1"/>
                <c:pt idx="0">
                  <c:v>Cultivated land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'11-data'!$B$3:$AG$3</c:f>
              <c:numCache>
                <c:formatCode>General</c:formatCode>
                <c:ptCount val="32"/>
                <c:pt idx="0">
                  <c:v>23.157596726586927</c:v>
                </c:pt>
                <c:pt idx="1">
                  <c:v>23.094868642310342</c:v>
                </c:pt>
                <c:pt idx="2">
                  <c:v>23.148175928676121</c:v>
                </c:pt>
                <c:pt idx="3">
                  <c:v>23.22585130193384</c:v>
                </c:pt>
                <c:pt idx="4">
                  <c:v>23.127666731256259</c:v>
                </c:pt>
                <c:pt idx="5">
                  <c:v>22.602064528259131</c:v>
                </c:pt>
                <c:pt idx="6">
                  <c:v>22.893242179654216</c:v>
                </c:pt>
                <c:pt idx="7">
                  <c:v>22.41256744925149</c:v>
                </c:pt>
                <c:pt idx="8">
                  <c:v>22.445378160910117</c:v>
                </c:pt>
                <c:pt idx="9">
                  <c:v>22.369246481091242</c:v>
                </c:pt>
                <c:pt idx="10">
                  <c:v>21.030593950270458</c:v>
                </c:pt>
                <c:pt idx="11">
                  <c:v>20.761785242540832</c:v>
                </c:pt>
                <c:pt idx="12">
                  <c:v>19.801032912601372</c:v>
                </c:pt>
                <c:pt idx="13">
                  <c:v>18.924126673507082</c:v>
                </c:pt>
                <c:pt idx="14">
                  <c:v>18.457235905847647</c:v>
                </c:pt>
                <c:pt idx="15">
                  <c:v>18.379037808477715</c:v>
                </c:pt>
                <c:pt idx="16">
                  <c:v>18.677651480933562</c:v>
                </c:pt>
                <c:pt idx="17">
                  <c:v>19.314633650967394</c:v>
                </c:pt>
                <c:pt idx="18">
                  <c:v>20.685421288752487</c:v>
                </c:pt>
                <c:pt idx="19">
                  <c:v>20.06267713560332</c:v>
                </c:pt>
                <c:pt idx="20">
                  <c:v>19.784843959488029</c:v>
                </c:pt>
                <c:pt idx="21">
                  <c:v>18.752861864197573</c:v>
                </c:pt>
                <c:pt idx="22">
                  <c:v>17.343137227965883</c:v>
                </c:pt>
                <c:pt idx="23">
                  <c:v>16.036134989598352</c:v>
                </c:pt>
                <c:pt idx="24">
                  <c:v>15.25136282704681</c:v>
                </c:pt>
                <c:pt idx="25">
                  <c:v>14.759662562554967</c:v>
                </c:pt>
                <c:pt idx="26">
                  <c:v>14.058986836110378</c:v>
                </c:pt>
                <c:pt idx="27">
                  <c:v>13.53764139450727</c:v>
                </c:pt>
                <c:pt idx="28">
                  <c:v>13.234114476327623</c:v>
                </c:pt>
                <c:pt idx="29">
                  <c:v>13.485906543849604</c:v>
                </c:pt>
                <c:pt idx="30">
                  <c:v>13.256410179963668</c:v>
                </c:pt>
                <c:pt idx="31">
                  <c:v>13.256410179963668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8-41A8-AFC7-284EBF3461B5}"/>
            </c:ext>
          </c:extLst>
        </c:ser>
        <c:ser>
          <c:idx val="4"/>
          <c:order val="3"/>
          <c:tx>
            <c:strRef>
              <c:f>'11-data'!$A$6</c:f>
              <c:strCache>
                <c:ptCount val="1"/>
                <c:pt idx="0">
                  <c:v>Artificialized areas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'11-data'!$B$6:$AG$6</c:f>
              <c:numCache>
                <c:formatCode>General</c:formatCode>
                <c:ptCount val="32"/>
                <c:pt idx="0">
                  <c:v>9.8652900991892807</c:v>
                </c:pt>
                <c:pt idx="1">
                  <c:v>9.7934194432033159</c:v>
                </c:pt>
                <c:pt idx="2">
                  <c:v>9.7383711707955136</c:v>
                </c:pt>
                <c:pt idx="3">
                  <c:v>9.7048055254413743</c:v>
                </c:pt>
                <c:pt idx="4">
                  <c:v>10.209636471854667</c:v>
                </c:pt>
                <c:pt idx="5">
                  <c:v>10.054988852153873</c:v>
                </c:pt>
                <c:pt idx="6">
                  <c:v>9.8180435551397398</c:v>
                </c:pt>
                <c:pt idx="7">
                  <c:v>10.489265743262322</c:v>
                </c:pt>
                <c:pt idx="8">
                  <c:v>10.259088241951632</c:v>
                </c:pt>
                <c:pt idx="9">
                  <c:v>11.384940143455866</c:v>
                </c:pt>
                <c:pt idx="10">
                  <c:v>9.8910057323021583</c:v>
                </c:pt>
                <c:pt idx="11">
                  <c:v>10.202770032564047</c:v>
                </c:pt>
                <c:pt idx="12">
                  <c:v>10.547962761203944</c:v>
                </c:pt>
                <c:pt idx="13">
                  <c:v>10.072682411989822</c:v>
                </c:pt>
                <c:pt idx="14">
                  <c:v>10.651677311696446</c:v>
                </c:pt>
                <c:pt idx="15">
                  <c:v>11.346302120517862</c:v>
                </c:pt>
                <c:pt idx="16">
                  <c:v>12.125591925409006</c:v>
                </c:pt>
                <c:pt idx="17">
                  <c:v>12.771998826774428</c:v>
                </c:pt>
                <c:pt idx="18">
                  <c:v>13.854171584943122</c:v>
                </c:pt>
                <c:pt idx="19">
                  <c:v>13.452732709768656</c:v>
                </c:pt>
                <c:pt idx="20">
                  <c:v>12.678535973974936</c:v>
                </c:pt>
                <c:pt idx="21">
                  <c:v>12.446306334037523</c:v>
                </c:pt>
                <c:pt idx="22">
                  <c:v>12.336601189537047</c:v>
                </c:pt>
                <c:pt idx="23">
                  <c:v>12.201550579013542</c:v>
                </c:pt>
                <c:pt idx="24">
                  <c:v>11.996487114031419</c:v>
                </c:pt>
                <c:pt idx="25">
                  <c:v>11.910552046286549</c:v>
                </c:pt>
                <c:pt idx="26">
                  <c:v>11.756609730140006</c:v>
                </c:pt>
                <c:pt idx="27">
                  <c:v>11.679384111642412</c:v>
                </c:pt>
                <c:pt idx="28">
                  <c:v>11.655792616873988</c:v>
                </c:pt>
                <c:pt idx="29">
                  <c:v>11.544818694700677</c:v>
                </c:pt>
                <c:pt idx="30">
                  <c:v>11.527153064196877</c:v>
                </c:pt>
                <c:pt idx="31">
                  <c:v>11.527153064196877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8-41A8-AFC7-284EBF3461B5}"/>
            </c:ext>
          </c:extLst>
        </c:ser>
        <c:ser>
          <c:idx val="6"/>
          <c:order val="4"/>
          <c:tx>
            <c:strRef>
              <c:f>'11-data'!$A$8</c:f>
              <c:strCache>
                <c:ptCount val="1"/>
                <c:pt idx="0">
                  <c:v>Dams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'11-data'!$B$8:$AG$8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3.4736666666666673</c:v>
                </c:pt>
                <c:pt idx="5">
                  <c:v>3.915025</c:v>
                </c:pt>
                <c:pt idx="6">
                  <c:v>3.0569380000000002</c:v>
                </c:pt>
                <c:pt idx="7">
                  <c:v>2.4177203333333335</c:v>
                </c:pt>
                <c:pt idx="8">
                  <c:v>1.9384570000000003</c:v>
                </c:pt>
                <c:pt idx="9">
                  <c:v>1.5765296666666666</c:v>
                </c:pt>
                <c:pt idx="10">
                  <c:v>1.3010726666666668</c:v>
                </c:pt>
                <c:pt idx="11">
                  <c:v>1.0896326666666667</c:v>
                </c:pt>
                <c:pt idx="12">
                  <c:v>0.92589866666666665</c:v>
                </c:pt>
                <c:pt idx="13">
                  <c:v>0.79785400000000006</c:v>
                </c:pt>
                <c:pt idx="14">
                  <c:v>0.6968173333333334</c:v>
                </c:pt>
                <c:pt idx="15">
                  <c:v>0.61630966666666664</c:v>
                </c:pt>
                <c:pt idx="16">
                  <c:v>0.55154333333333327</c:v>
                </c:pt>
                <c:pt idx="17">
                  <c:v>0.49894433333333321</c:v>
                </c:pt>
                <c:pt idx="18">
                  <c:v>0.45590066666666662</c:v>
                </c:pt>
                <c:pt idx="19">
                  <c:v>0.42034033333333337</c:v>
                </c:pt>
                <c:pt idx="20">
                  <c:v>0.39077933333333331</c:v>
                </c:pt>
                <c:pt idx="21">
                  <c:v>0.36601466666666665</c:v>
                </c:pt>
                <c:pt idx="22">
                  <c:v>0.3451723333333333</c:v>
                </c:pt>
                <c:pt idx="23">
                  <c:v>0.32752966666666666</c:v>
                </c:pt>
                <c:pt idx="24">
                  <c:v>0.31249333333333335</c:v>
                </c:pt>
                <c:pt idx="25">
                  <c:v>0.29965833333333336</c:v>
                </c:pt>
                <c:pt idx="26">
                  <c:v>0.28866766666666671</c:v>
                </c:pt>
                <c:pt idx="27">
                  <c:v>0.27923433333333336</c:v>
                </c:pt>
                <c:pt idx="28">
                  <c:v>0.27108966666666667</c:v>
                </c:pt>
                <c:pt idx="29">
                  <c:v>0.26406466666666667</c:v>
                </c:pt>
                <c:pt idx="30">
                  <c:v>0.25799033333333332</c:v>
                </c:pt>
                <c:pt idx="31">
                  <c:v>0.25799033333333332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8-41A8-AFC7-284EBF3461B5}"/>
            </c:ext>
          </c:extLst>
        </c:ser>
        <c:ser>
          <c:idx val="3"/>
          <c:order val="5"/>
          <c:tx>
            <c:strRef>
              <c:f>'11-data'!$A$5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'11-data'!$B$5:$AG$5</c:f>
              <c:numCache>
                <c:formatCode>General</c:formatCode>
                <c:ptCount val="32"/>
                <c:pt idx="0">
                  <c:v>0.3655921806344653</c:v>
                </c:pt>
                <c:pt idx="1">
                  <c:v>0.3475410775378695</c:v>
                </c:pt>
                <c:pt idx="2">
                  <c:v>0.3291211793328353</c:v>
                </c:pt>
                <c:pt idx="3">
                  <c:v>0.31033248601936309</c:v>
                </c:pt>
                <c:pt idx="4">
                  <c:v>0.38674706644629309</c:v>
                </c:pt>
                <c:pt idx="5">
                  <c:v>0.23122534344234474</c:v>
                </c:pt>
                <c:pt idx="6">
                  <c:v>0.38445218550385263</c:v>
                </c:pt>
                <c:pt idx="7">
                  <c:v>0.42653780884815279</c:v>
                </c:pt>
                <c:pt idx="8">
                  <c:v>0.26294776251800944</c:v>
                </c:pt>
                <c:pt idx="9">
                  <c:v>0.32776385084759846</c:v>
                </c:pt>
                <c:pt idx="10">
                  <c:v>0.23977030571991187</c:v>
                </c:pt>
                <c:pt idx="11">
                  <c:v>0.44470349424378441</c:v>
                </c:pt>
                <c:pt idx="12">
                  <c:v>0.22600192324356233</c:v>
                </c:pt>
                <c:pt idx="13">
                  <c:v>0.19028059757077928</c:v>
                </c:pt>
                <c:pt idx="14">
                  <c:v>0.36179806822039812</c:v>
                </c:pt>
                <c:pt idx="15">
                  <c:v>0.53564595573555762</c:v>
                </c:pt>
                <c:pt idx="16">
                  <c:v>0.70929109372778509</c:v>
                </c:pt>
                <c:pt idx="17">
                  <c:v>0.86417716672070222</c:v>
                </c:pt>
                <c:pt idx="18">
                  <c:v>0.34565470423579636</c:v>
                </c:pt>
                <c:pt idx="19">
                  <c:v>0.4912914268001376</c:v>
                </c:pt>
                <c:pt idx="20">
                  <c:v>0.36237774986799343</c:v>
                </c:pt>
                <c:pt idx="21">
                  <c:v>0.52223250997482629</c:v>
                </c:pt>
                <c:pt idx="22">
                  <c:v>0.52199665473672185</c:v>
                </c:pt>
                <c:pt idx="23">
                  <c:v>0.52177259226052275</c:v>
                </c:pt>
                <c:pt idx="24">
                  <c:v>0.52155973290813351</c:v>
                </c:pt>
                <c:pt idx="25">
                  <c:v>0.52135751652336382</c:v>
                </c:pt>
                <c:pt idx="26">
                  <c:v>0.50515703461390837</c:v>
                </c:pt>
                <c:pt idx="27">
                  <c:v>0.50497453432665362</c:v>
                </c:pt>
                <c:pt idx="28">
                  <c:v>0.50480115905376177</c:v>
                </c:pt>
                <c:pt idx="29">
                  <c:v>0.50463645254451428</c:v>
                </c:pt>
                <c:pt idx="30">
                  <c:v>0.50447998136072947</c:v>
                </c:pt>
                <c:pt idx="31">
                  <c:v>0.50447998136072947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8-41A8-AFC7-284EBF3461B5}"/>
            </c:ext>
          </c:extLst>
        </c:ser>
        <c:ser>
          <c:idx val="5"/>
          <c:order val="6"/>
          <c:tx>
            <c:strRef>
              <c:f>'11-data'!$A$7</c:f>
              <c:strCache>
                <c:ptCount val="1"/>
                <c:pt idx="0">
                  <c:v>Wood products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'11-data'!$B$7:$AG$7</c:f>
              <c:numCache>
                <c:formatCode>General</c:formatCode>
                <c:ptCount val="32"/>
                <c:pt idx="0">
                  <c:v>-5.1002122148034168</c:v>
                </c:pt>
                <c:pt idx="1">
                  <c:v>-4.8463906956238141</c:v>
                </c:pt>
                <c:pt idx="2">
                  <c:v>-2.9211674624584334</c:v>
                </c:pt>
                <c:pt idx="3">
                  <c:v>-1.7749800327705341</c:v>
                </c:pt>
                <c:pt idx="4">
                  <c:v>-2.6662107108750606</c:v>
                </c:pt>
                <c:pt idx="5">
                  <c:v>-3.0424782551861651</c:v>
                </c:pt>
                <c:pt idx="6">
                  <c:v>-2.5384813357448124</c:v>
                </c:pt>
                <c:pt idx="7">
                  <c:v>-3.1556277918276265</c:v>
                </c:pt>
                <c:pt idx="8">
                  <c:v>-3.7210429295555909</c:v>
                </c:pt>
                <c:pt idx="9">
                  <c:v>-3.8699023019659147</c:v>
                </c:pt>
                <c:pt idx="10">
                  <c:v>-5.1411799323141993</c:v>
                </c:pt>
                <c:pt idx="11">
                  <c:v>-4.7615228464796946</c:v>
                </c:pt>
                <c:pt idx="12">
                  <c:v>-3.5991896335592104</c:v>
                </c:pt>
                <c:pt idx="13">
                  <c:v>-3.4428977167182784</c:v>
                </c:pt>
                <c:pt idx="14">
                  <c:v>-4.0934975823575845</c:v>
                </c:pt>
                <c:pt idx="15">
                  <c:v>-4.1116425846107125</c:v>
                </c:pt>
                <c:pt idx="16">
                  <c:v>-4.2734615954006516</c:v>
                </c:pt>
                <c:pt idx="17">
                  <c:v>-4.4730357476992237</c:v>
                </c:pt>
                <c:pt idx="18">
                  <c:v>-3.412415016375518</c:v>
                </c:pt>
                <c:pt idx="19">
                  <c:v>-1.3342940948224111</c:v>
                </c:pt>
                <c:pt idx="20">
                  <c:v>-3.4250455541907905</c:v>
                </c:pt>
                <c:pt idx="21">
                  <c:v>-3.4494218346385987</c:v>
                </c:pt>
                <c:pt idx="22">
                  <c:v>-2.3218470982345769</c:v>
                </c:pt>
                <c:pt idx="23">
                  <c:v>-1.7914336698607676</c:v>
                </c:pt>
                <c:pt idx="24">
                  <c:v>-1.7722981591590081</c:v>
                </c:pt>
                <c:pt idx="25">
                  <c:v>-1.1589103813598343</c:v>
                </c:pt>
                <c:pt idx="26">
                  <c:v>-0.88290714394730441</c:v>
                </c:pt>
                <c:pt idx="27">
                  <c:v>-1.1078970457115194</c:v>
                </c:pt>
                <c:pt idx="28">
                  <c:v>-0.91399244923293199</c:v>
                </c:pt>
                <c:pt idx="29">
                  <c:v>-0.76784586201262883</c:v>
                </c:pt>
                <c:pt idx="30">
                  <c:v>-0.81443052748049238</c:v>
                </c:pt>
                <c:pt idx="31">
                  <c:v>-0.81443052748049238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8-41A8-AFC7-284EBF34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887279"/>
        <c:axId val="460888943"/>
      </c:areaChart>
      <c:lineChart>
        <c:grouping val="standard"/>
        <c:varyColors val="0"/>
        <c:ser>
          <c:idx val="7"/>
          <c:order val="7"/>
          <c:tx>
            <c:strRef>
              <c:f>'11-data'!$A$9</c:f>
              <c:strCache>
                <c:ptCount val="1"/>
                <c:pt idx="0">
                  <c:v>Total LULUCF (national)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'11-data'!$B$9:$AG$9</c:f>
              <c:numCache>
                <c:formatCode>General</c:formatCode>
                <c:ptCount val="32"/>
                <c:pt idx="0">
                  <c:v>-23.986190046063701</c:v>
                </c:pt>
                <c:pt idx="1">
                  <c:v>-24.071181145849895</c:v>
                </c:pt>
                <c:pt idx="2">
                  <c:v>-21.9332138068158</c:v>
                </c:pt>
                <c:pt idx="3">
                  <c:v>-24.996386104902008</c:v>
                </c:pt>
                <c:pt idx="4">
                  <c:v>-22.537161548489774</c:v>
                </c:pt>
                <c:pt idx="5">
                  <c:v>-24.879274305130188</c:v>
                </c:pt>
                <c:pt idx="6">
                  <c:v>-31.267071291138553</c:v>
                </c:pt>
                <c:pt idx="7">
                  <c:v>-31.529240771838616</c:v>
                </c:pt>
                <c:pt idx="8">
                  <c:v>-33.439549498973676</c:v>
                </c:pt>
                <c:pt idx="9">
                  <c:v>-36.731880206966039</c:v>
                </c:pt>
                <c:pt idx="10">
                  <c:v>-19.709218603289848</c:v>
                </c:pt>
                <c:pt idx="11">
                  <c:v>-31.656774086533176</c:v>
                </c:pt>
                <c:pt idx="12">
                  <c:v>-40.527332216787649</c:v>
                </c:pt>
                <c:pt idx="13">
                  <c:v>-43.386732090741106</c:v>
                </c:pt>
                <c:pt idx="14">
                  <c:v>-46.630143313459556</c:v>
                </c:pt>
                <c:pt idx="15">
                  <c:v>-47.311183942900193</c:v>
                </c:pt>
                <c:pt idx="16">
                  <c:v>-49.000555290624597</c:v>
                </c:pt>
                <c:pt idx="17">
                  <c:v>-48.361692795002647</c:v>
                </c:pt>
                <c:pt idx="18">
                  <c:v>-48.153352120266284</c:v>
                </c:pt>
                <c:pt idx="19">
                  <c:v>-37.607627699103865</c:v>
                </c:pt>
                <c:pt idx="20">
                  <c:v>-38.355036077780753</c:v>
                </c:pt>
                <c:pt idx="21">
                  <c:v>-38.457382985368305</c:v>
                </c:pt>
                <c:pt idx="22">
                  <c:v>-40.99396644668272</c:v>
                </c:pt>
                <c:pt idx="23">
                  <c:v>-44.590905861443034</c:v>
                </c:pt>
                <c:pt idx="24">
                  <c:v>-38.414379419303287</c:v>
                </c:pt>
                <c:pt idx="25">
                  <c:v>-34.577330206352947</c:v>
                </c:pt>
                <c:pt idx="26">
                  <c:v>-25.565058119573557</c:v>
                </c:pt>
                <c:pt idx="27">
                  <c:v>-16.742818931941656</c:v>
                </c:pt>
                <c:pt idx="28">
                  <c:v>-14.091453048033967</c:v>
                </c:pt>
                <c:pt idx="29">
                  <c:v>-12.288159303901027</c:v>
                </c:pt>
                <c:pt idx="30">
                  <c:v>-14.005484117910383</c:v>
                </c:pt>
                <c:pt idx="31">
                  <c:v>-13.837646681756132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18-41A8-AFC7-284EBF34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87279"/>
        <c:axId val="460888943"/>
      </c:lineChart>
      <c:catAx>
        <c:axId val="46088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894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088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7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84611663920583E-2"/>
          <c:y val="0.91474139570653268"/>
          <c:w val="0.88743077667215886"/>
          <c:h val="7.2667015772038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C0-4E8B-A204-A08685FEC4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C0-4E8B-A204-A08685FEC4A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C0-4E8B-A204-A08685FEC4A6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C0-4E8B-A204-A08685FEC4A6}"/>
              </c:ext>
            </c:extLst>
          </c:dPt>
          <c:dPt>
            <c:idx val="4"/>
            <c:bubble3D val="0"/>
            <c:spPr>
              <a:solidFill>
                <a:srgbClr val="BE73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C0-4E8B-A204-A08685FEC4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'12-data'!$A$2:$A$6</c:f>
              <c:strCache>
                <c:ptCount val="5"/>
                <c:pt idx="0">
                  <c:v>Energy industry</c:v>
                </c:pt>
                <c:pt idx="1">
                  <c:v>Use of buildings and residential / tertiary activities</c:v>
                </c:pt>
                <c:pt idx="2">
                  <c:v>Transportation</c:v>
                </c:pt>
                <c:pt idx="3">
                  <c:v>Manufacturing and construction</c:v>
                </c:pt>
                <c:pt idx="4">
                  <c:v>Agriculture / forestry</c:v>
                </c:pt>
              </c:strCache>
            </c:strRef>
          </c:cat>
          <c:val>
            <c:numRef>
              <c:f>'12-data'!$B$2:$B$6</c:f>
              <c:numCache>
                <c:formatCode>0%</c:formatCode>
                <c:ptCount val="5"/>
                <c:pt idx="0">
                  <c:v>0.1</c:v>
                </c:pt>
                <c:pt idx="1">
                  <c:v>0.28999999999999998</c:v>
                </c:pt>
                <c:pt idx="2">
                  <c:v>0.32</c:v>
                </c:pt>
                <c:pt idx="3">
                  <c:v>0.18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C0-4E8B-A204-A08685FE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'14-data'!$A$1:$A$6</c:f>
              <c:strCache>
                <c:ptCount val="6"/>
                <c:pt idx="0">
                  <c:v>Commercial buildings</c:v>
                </c:pt>
                <c:pt idx="1">
                  <c:v>Housing</c:v>
                </c:pt>
                <c:pt idx="2">
                  <c:v>Energy</c:v>
                </c:pt>
                <c:pt idx="3">
                  <c:v>Transport</c:v>
                </c:pt>
                <c:pt idx="4">
                  <c:v>Industry</c:v>
                </c:pt>
                <c:pt idx="5">
                  <c:v>Agriculture</c:v>
                </c:pt>
              </c:strCache>
            </c:strRef>
          </c:cat>
          <c:val>
            <c:numRef>
              <c:f>'14-data'!$B$1:$B$6</c:f>
              <c:numCache>
                <c:formatCode>General</c:formatCode>
                <c:ptCount val="6"/>
                <c:pt idx="0">
                  <c:v>27</c:v>
                </c:pt>
                <c:pt idx="1">
                  <c:v>22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5-4286-8713-3F37F035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886031"/>
        <c:axId val="460890191"/>
      </c:barChart>
      <c:catAx>
        <c:axId val="46088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90191"/>
        <c:crosses val="autoZero"/>
        <c:auto val="1"/>
        <c:lblAlgn val="ctr"/>
        <c:lblOffset val="100"/>
        <c:noMultiLvlLbl val="0"/>
      </c:catAx>
      <c:valAx>
        <c:axId val="46089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'15-data'!$B$2</c:f>
              <c:strCache>
                <c:ptCount val="1"/>
                <c:pt idx="0">
                  <c:v>Trade balance gap (X-M) (GDP pp)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'15-data'!$C$2:$T$2</c:f>
              <c:numCache>
                <c:formatCode>0.0</c:formatCode>
                <c:ptCount val="18"/>
                <c:pt idx="0">
                  <c:v>-1.5056076650706299E-2</c:v>
                </c:pt>
                <c:pt idx="1">
                  <c:v>-3.6105304395107903E-2</c:v>
                </c:pt>
                <c:pt idx="2">
                  <c:v>-6.2670189502023105E-2</c:v>
                </c:pt>
                <c:pt idx="3">
                  <c:v>-9.7801305240743902E-2</c:v>
                </c:pt>
                <c:pt idx="4">
                  <c:v>-0.13949837108343599</c:v>
                </c:pt>
                <c:pt idx="5">
                  <c:v>-0.18506518800808799</c:v>
                </c:pt>
                <c:pt idx="6">
                  <c:v>-0.23063981795588501</c:v>
                </c:pt>
                <c:pt idx="7">
                  <c:v>-0.27165317220025198</c:v>
                </c:pt>
                <c:pt idx="8">
                  <c:v>-0.31531656595367502</c:v>
                </c:pt>
                <c:pt idx="9">
                  <c:v>-0.35301872300558201</c:v>
                </c:pt>
                <c:pt idx="10">
                  <c:v>-0.37260765486582798</c:v>
                </c:pt>
                <c:pt idx="11">
                  <c:v>-0.36728111200198099</c:v>
                </c:pt>
                <c:pt idx="12">
                  <c:v>-0.34037060321621698</c:v>
                </c:pt>
                <c:pt idx="13">
                  <c:v>-0.30040291166100702</c:v>
                </c:pt>
                <c:pt idx="14">
                  <c:v>-0.25606291319546498</c:v>
                </c:pt>
                <c:pt idx="15">
                  <c:v>-0.211186435815402</c:v>
                </c:pt>
                <c:pt idx="16">
                  <c:v>-0.16824658264482301</c:v>
                </c:pt>
                <c:pt idx="17">
                  <c:v>-0.128696224649474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8-4897-A0CD-4BBE7D042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'15-data'!$B$3</c:f>
              <c:strCache>
                <c:ptCount val="1"/>
                <c:pt idx="0">
                  <c:v>GDP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'15-data'!$C$3:$T$3</c:f>
              <c:numCache>
                <c:formatCode>0.0</c:formatCode>
                <c:ptCount val="18"/>
                <c:pt idx="0">
                  <c:v>1.05280337663105E-2</c:v>
                </c:pt>
                <c:pt idx="1">
                  <c:v>2.6531734628964999E-2</c:v>
                </c:pt>
                <c:pt idx="2">
                  <c:v>4.8608124129945203E-2</c:v>
                </c:pt>
                <c:pt idx="3">
                  <c:v>7.9064628524139202E-2</c:v>
                </c:pt>
                <c:pt idx="4">
                  <c:v>0.116969365733066</c:v>
                </c:pt>
                <c:pt idx="5">
                  <c:v>0.16034291046918001</c:v>
                </c:pt>
                <c:pt idx="6">
                  <c:v>0.20609674060210101</c:v>
                </c:pt>
                <c:pt idx="7">
                  <c:v>0.25013724774545198</c:v>
                </c:pt>
                <c:pt idx="8">
                  <c:v>0.29717792775549801</c:v>
                </c:pt>
                <c:pt idx="9">
                  <c:v>0.34043700349737299</c:v>
                </c:pt>
                <c:pt idx="10">
                  <c:v>0.36990775216385602</c:v>
                </c:pt>
                <c:pt idx="11">
                  <c:v>0.37884651634301197</c:v>
                </c:pt>
                <c:pt idx="12">
                  <c:v>0.36804450514162901</c:v>
                </c:pt>
                <c:pt idx="13">
                  <c:v>0.34351789328119697</c:v>
                </c:pt>
                <c:pt idx="14">
                  <c:v>0.31144270802643198</c:v>
                </c:pt>
                <c:pt idx="15">
                  <c:v>0.27557329396643498</c:v>
                </c:pt>
                <c:pt idx="16">
                  <c:v>0.238802090750556</c:v>
                </c:pt>
                <c:pt idx="17">
                  <c:v>0.20315867813032101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B8-4897-A0CD-4BBE7D04273E}"/>
            </c:ext>
          </c:extLst>
        </c:ser>
        <c:ser>
          <c:idx val="3"/>
          <c:order val="2"/>
          <c:tx>
            <c:strRef>
              <c:f>'15-data'!$B$4</c:f>
              <c:strCache>
                <c:ptCount val="1"/>
                <c:pt idx="0">
                  <c:v>Household consumer price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'15-data'!$C$4:$T$4</c:f>
              <c:numCache>
                <c:formatCode>0.0</c:formatCode>
                <c:ptCount val="18"/>
                <c:pt idx="0">
                  <c:v>1.9437874626548801E-3</c:v>
                </c:pt>
                <c:pt idx="1">
                  <c:v>4.9025560282300804E-3</c:v>
                </c:pt>
                <c:pt idx="2">
                  <c:v>8.7336807181426206E-3</c:v>
                </c:pt>
                <c:pt idx="3">
                  <c:v>1.69331041625531E-2</c:v>
                </c:pt>
                <c:pt idx="4">
                  <c:v>3.1179690085458799E-2</c:v>
                </c:pt>
                <c:pt idx="5">
                  <c:v>5.4020690396350199E-2</c:v>
                </c:pt>
                <c:pt idx="6">
                  <c:v>8.8301905128340602E-2</c:v>
                </c:pt>
                <c:pt idx="7">
                  <c:v>0.136429664836379</c:v>
                </c:pt>
                <c:pt idx="8">
                  <c:v>0.19899048345366399</c:v>
                </c:pt>
                <c:pt idx="9">
                  <c:v>0.27806906576337498</c:v>
                </c:pt>
                <c:pt idx="10">
                  <c:v>0.37418019438315497</c:v>
                </c:pt>
                <c:pt idx="11">
                  <c:v>0.48522651299485098</c:v>
                </c:pt>
                <c:pt idx="12">
                  <c:v>0.60654968819184796</c:v>
                </c:pt>
                <c:pt idx="13">
                  <c:v>0.73128707835046203</c:v>
                </c:pt>
                <c:pt idx="14">
                  <c:v>0.85473012533501203</c:v>
                </c:pt>
                <c:pt idx="15">
                  <c:v>0.97150920016197895</c:v>
                </c:pt>
                <c:pt idx="16">
                  <c:v>1.0770272116522801</c:v>
                </c:pt>
                <c:pt idx="17">
                  <c:v>1.1674928403154701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B8-4897-A0CD-4BBE7D042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'15-data'!$B$5</c:f>
              <c:strCache>
                <c:ptCount val="1"/>
                <c:pt idx="0">
                  <c:v>Trade balance gap (X-M) (GDP pp)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'15-data'!$C$5:$T$5</c:f>
              <c:numCache>
                <c:formatCode>0.0</c:formatCode>
                <c:ptCount val="18"/>
                <c:pt idx="0">
                  <c:v>-1.5056076650706299E-2</c:v>
                </c:pt>
                <c:pt idx="1">
                  <c:v>-3.5184405736271199E-2</c:v>
                </c:pt>
                <c:pt idx="2">
                  <c:v>-5.6599172452723098E-2</c:v>
                </c:pt>
                <c:pt idx="3">
                  <c:v>-8.4423095508260104E-2</c:v>
                </c:pt>
                <c:pt idx="4">
                  <c:v>-0.11715374891260399</c:v>
                </c:pt>
                <c:pt idx="5">
                  <c:v>-0.15277652487826901</c:v>
                </c:pt>
                <c:pt idx="6">
                  <c:v>-0.18839361673358099</c:v>
                </c:pt>
                <c:pt idx="7">
                  <c:v>-0.220558353534937</c:v>
                </c:pt>
                <c:pt idx="8">
                  <c:v>-0.25885033283325098</c:v>
                </c:pt>
                <c:pt idx="9">
                  <c:v>-0.29303792769964299</c:v>
                </c:pt>
                <c:pt idx="10">
                  <c:v>-0.312574477830669</c:v>
                </c:pt>
                <c:pt idx="11">
                  <c:v>-0.31105480713765998</c:v>
                </c:pt>
                <c:pt idx="12">
                  <c:v>-0.290937180950677</c:v>
                </c:pt>
                <c:pt idx="13">
                  <c:v>-0.25935217062628801</c:v>
                </c:pt>
                <c:pt idx="14">
                  <c:v>-0.22373843289030601</c:v>
                </c:pt>
                <c:pt idx="15">
                  <c:v>-0.187264973151927</c:v>
                </c:pt>
                <c:pt idx="16">
                  <c:v>-0.15179392349458501</c:v>
                </c:pt>
                <c:pt idx="17">
                  <c:v>-0.11839833681328001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F-4BA6-A56E-BF21E2717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'15-data'!$B$6</c:f>
              <c:strCache>
                <c:ptCount val="1"/>
                <c:pt idx="0">
                  <c:v>GDP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'15-data'!$C$6:$T$6</c:f>
              <c:numCache>
                <c:formatCode>0.0</c:formatCode>
                <c:ptCount val="18"/>
                <c:pt idx="0">
                  <c:v>1.05280337663105E-2</c:v>
                </c:pt>
                <c:pt idx="1">
                  <c:v>2.4873258081714499E-2</c:v>
                </c:pt>
                <c:pt idx="2">
                  <c:v>3.6784597282157799E-2</c:v>
                </c:pt>
                <c:pt idx="3">
                  <c:v>4.8858344847846298E-2</c:v>
                </c:pt>
                <c:pt idx="4">
                  <c:v>6.0918997615289003E-2</c:v>
                </c:pt>
                <c:pt idx="5">
                  <c:v>7.2566602077594994E-2</c:v>
                </c:pt>
                <c:pt idx="6">
                  <c:v>8.30523374013791E-2</c:v>
                </c:pt>
                <c:pt idx="7">
                  <c:v>9.1243424441245197E-2</c:v>
                </c:pt>
                <c:pt idx="8">
                  <c:v>0.107199434526661</c:v>
                </c:pt>
                <c:pt idx="9">
                  <c:v>0.12376079446734201</c:v>
                </c:pt>
                <c:pt idx="10">
                  <c:v>0.13375653533673701</c:v>
                </c:pt>
                <c:pt idx="11">
                  <c:v>0.13243231460784399</c:v>
                </c:pt>
                <c:pt idx="12">
                  <c:v>0.120297956219928</c:v>
                </c:pt>
                <c:pt idx="13">
                  <c:v>0.101173591790471</c:v>
                </c:pt>
                <c:pt idx="14">
                  <c:v>7.8454794593474306E-2</c:v>
                </c:pt>
                <c:pt idx="15">
                  <c:v>5.3659315258114397E-2</c:v>
                </c:pt>
                <c:pt idx="16">
                  <c:v>2.7866825848676901E-2</c:v>
                </c:pt>
                <c:pt idx="17">
                  <c:v>1.9987266289156402E-3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F-4BA6-A56E-BF21E2717BCC}"/>
            </c:ext>
          </c:extLst>
        </c:ser>
        <c:ser>
          <c:idx val="3"/>
          <c:order val="2"/>
          <c:tx>
            <c:strRef>
              <c:f>'15-data'!$B$7</c:f>
              <c:strCache>
                <c:ptCount val="1"/>
                <c:pt idx="0">
                  <c:v>Household consumer price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'15-data'!$C$7:$T$7</c:f>
              <c:numCache>
                <c:formatCode>0.0</c:formatCode>
                <c:ptCount val="18"/>
                <c:pt idx="0">
                  <c:v>1.9437874626548801E-3</c:v>
                </c:pt>
                <c:pt idx="1">
                  <c:v>4.7362016949659101E-3</c:v>
                </c:pt>
                <c:pt idx="2">
                  <c:v>7.46814937109263E-3</c:v>
                </c:pt>
                <c:pt idx="3">
                  <c:v>1.2570343714646199E-2</c:v>
                </c:pt>
                <c:pt idx="4">
                  <c:v>2.0401522575985698E-2</c:v>
                </c:pt>
                <c:pt idx="5">
                  <c:v>3.2030945358552103E-2</c:v>
                </c:pt>
                <c:pt idx="6">
                  <c:v>4.8813481609610798E-2</c:v>
                </c:pt>
                <c:pt idx="7">
                  <c:v>7.1917385471831297E-2</c:v>
                </c:pt>
                <c:pt idx="8">
                  <c:v>0.10132058648442099</c:v>
                </c:pt>
                <c:pt idx="9">
                  <c:v>0.13908872298971001</c:v>
                </c:pt>
                <c:pt idx="10">
                  <c:v>0.18614226415631899</c:v>
                </c:pt>
                <c:pt idx="11">
                  <c:v>0.24174905204312699</c:v>
                </c:pt>
                <c:pt idx="12">
                  <c:v>0.30335294731311802</c:v>
                </c:pt>
                <c:pt idx="13">
                  <c:v>0.36630522784175601</c:v>
                </c:pt>
                <c:pt idx="14">
                  <c:v>0.42829243458146699</c:v>
                </c:pt>
                <c:pt idx="15">
                  <c:v>0.486321222751806</c:v>
                </c:pt>
                <c:pt idx="16">
                  <c:v>0.53764422637909703</c:v>
                </c:pt>
                <c:pt idx="17">
                  <c:v>0.57992743320685003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F-4BA6-A56E-BF21E2717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'15-data'!$B$8</c:f>
              <c:strCache>
                <c:ptCount val="1"/>
                <c:pt idx="0">
                  <c:v>Trade balance gap (X-M) (GDP pp)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'15-data'!$C$8:$T$8</c:f>
              <c:numCache>
                <c:formatCode>0.0</c:formatCode>
                <c:ptCount val="18"/>
                <c:pt idx="0">
                  <c:v>-1.5076137066057401E-2</c:v>
                </c:pt>
                <c:pt idx="1">
                  <c:v>-1.39367744071951E-2</c:v>
                </c:pt>
                <c:pt idx="2">
                  <c:v>-3.5000918135881097E-2</c:v>
                </c:pt>
                <c:pt idx="3">
                  <c:v>-6.0847326249170698E-2</c:v>
                </c:pt>
                <c:pt idx="4">
                  <c:v>-9.25533633218657E-2</c:v>
                </c:pt>
                <c:pt idx="5">
                  <c:v>-0.12867948016161301</c:v>
                </c:pt>
                <c:pt idx="6">
                  <c:v>-0.16615417603569399</c:v>
                </c:pt>
                <c:pt idx="7">
                  <c:v>-0.20119622101375101</c:v>
                </c:pt>
                <c:pt idx="8">
                  <c:v>-0.23982376929919799</c:v>
                </c:pt>
                <c:pt idx="9">
                  <c:v>-0.27487358891329</c:v>
                </c:pt>
                <c:pt idx="10">
                  <c:v>-0.29581908573080901</c:v>
                </c:pt>
                <c:pt idx="11">
                  <c:v>-0.29633286059202901</c:v>
                </c:pt>
                <c:pt idx="12">
                  <c:v>-0.27867625836858101</c:v>
                </c:pt>
                <c:pt idx="13">
                  <c:v>-0.24967146030915599</c:v>
                </c:pt>
                <c:pt idx="14">
                  <c:v>-0.21653540094420501</c:v>
                </c:pt>
                <c:pt idx="15">
                  <c:v>-0.182403687053766</c:v>
                </c:pt>
                <c:pt idx="16">
                  <c:v>-0.14904893409095499</c:v>
                </c:pt>
                <c:pt idx="17">
                  <c:v>-0.11747164588683701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E-49D5-9ADE-53BE46CA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'15-data'!$B$9</c:f>
              <c:strCache>
                <c:ptCount val="1"/>
                <c:pt idx="0">
                  <c:v>GDP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'15-data'!$C$9:$T$9</c:f>
              <c:numCache>
                <c:formatCode>0.0</c:formatCode>
                <c:ptCount val="18"/>
                <c:pt idx="0">
                  <c:v>1.0524255326571599E-2</c:v>
                </c:pt>
                <c:pt idx="1">
                  <c:v>-1.33596892630927E-2</c:v>
                </c:pt>
                <c:pt idx="2">
                  <c:v>-2.0921780950078302E-2</c:v>
                </c:pt>
                <c:pt idx="3">
                  <c:v>-2.4098179526732499E-2</c:v>
                </c:pt>
                <c:pt idx="4">
                  <c:v>-2.24036038061536E-2</c:v>
                </c:pt>
                <c:pt idx="5">
                  <c:v>-1.64279548931833E-2</c:v>
                </c:pt>
                <c:pt idx="6">
                  <c:v>-7.7137007328142897E-3</c:v>
                </c:pt>
                <c:pt idx="7">
                  <c:v>1.64834792211188E-3</c:v>
                </c:pt>
                <c:pt idx="8">
                  <c:v>1.49291976568877E-2</c:v>
                </c:pt>
                <c:pt idx="9">
                  <c:v>2.7447133276448099E-2</c:v>
                </c:pt>
                <c:pt idx="10">
                  <c:v>3.3146394431105002E-2</c:v>
                </c:pt>
                <c:pt idx="11">
                  <c:v>2.8522065109459701E-2</c:v>
                </c:pt>
                <c:pt idx="12">
                  <c:v>1.46582148365048E-2</c:v>
                </c:pt>
                <c:pt idx="13">
                  <c:v>-4.7493817667887397E-3</c:v>
                </c:pt>
                <c:pt idx="14">
                  <c:v>-2.6694409499206099E-2</c:v>
                </c:pt>
                <c:pt idx="15">
                  <c:v>-4.99382725536512E-2</c:v>
                </c:pt>
                <c:pt idx="16">
                  <c:v>-7.3681928875746205E-2</c:v>
                </c:pt>
                <c:pt idx="17">
                  <c:v>-9.7182331253264906E-2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E-49D5-9ADE-53BE46CA3E07}"/>
            </c:ext>
          </c:extLst>
        </c:ser>
        <c:ser>
          <c:idx val="3"/>
          <c:order val="2"/>
          <c:tx>
            <c:strRef>
              <c:f>'15-data'!$B$10</c:f>
              <c:strCache>
                <c:ptCount val="1"/>
                <c:pt idx="0">
                  <c:v>Household consumer price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'15-data'!$C$10:$T$10</c:f>
              <c:numCache>
                <c:formatCode>0.0</c:formatCode>
                <c:ptCount val="18"/>
                <c:pt idx="0">
                  <c:v>1.94678277345428E-3</c:v>
                </c:pt>
                <c:pt idx="1">
                  <c:v>9.8286838956518309E-4</c:v>
                </c:pt>
                <c:pt idx="2">
                  <c:v>-2.6842843947716402E-3</c:v>
                </c:pt>
                <c:pt idx="3">
                  <c:v>-7.1513878218132298E-3</c:v>
                </c:pt>
                <c:pt idx="4">
                  <c:v>-1.25499115719351E-2</c:v>
                </c:pt>
                <c:pt idx="5">
                  <c:v>-1.76575840041381E-2</c:v>
                </c:pt>
                <c:pt idx="6">
                  <c:v>-2.04551142675479E-2</c:v>
                </c:pt>
                <c:pt idx="7">
                  <c:v>-1.8809705066913301E-2</c:v>
                </c:pt>
                <c:pt idx="8">
                  <c:v>-1.1990253534788199E-2</c:v>
                </c:pt>
                <c:pt idx="9">
                  <c:v>2.2764942257280599E-3</c:v>
                </c:pt>
                <c:pt idx="10">
                  <c:v>2.54465255007385E-2</c:v>
                </c:pt>
                <c:pt idx="11">
                  <c:v>5.7172480472855697E-2</c:v>
                </c:pt>
                <c:pt idx="12">
                  <c:v>9.5312773056121999E-2</c:v>
                </c:pt>
                <c:pt idx="13">
                  <c:v>0.13554901756605001</c:v>
                </c:pt>
                <c:pt idx="14">
                  <c:v>0.17598056312577701</c:v>
                </c:pt>
                <c:pt idx="15">
                  <c:v>0.21404637738426899</c:v>
                </c:pt>
                <c:pt idx="16">
                  <c:v>0.24731935433910299</c:v>
                </c:pt>
                <c:pt idx="17">
                  <c:v>0.27376465823936103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E-49D5-9ADE-53BE46CA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'15-data'!$B$5</c:f>
              <c:strCache>
                <c:ptCount val="1"/>
                <c:pt idx="0">
                  <c:v>Trade balance gap (X-M) (GDP pp)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'15-data'!$C$11:$T$11</c:f>
              <c:numCache>
                <c:formatCode>0.0</c:formatCode>
                <c:ptCount val="18"/>
                <c:pt idx="0">
                  <c:v>-1.9042887017685001E-2</c:v>
                </c:pt>
                <c:pt idx="1">
                  <c:v>-4.4280263446013199E-2</c:v>
                </c:pt>
                <c:pt idx="2">
                  <c:v>-7.1839363647688198E-2</c:v>
                </c:pt>
                <c:pt idx="3">
                  <c:v>-0.107431481438046</c:v>
                </c:pt>
                <c:pt idx="4">
                  <c:v>-0.14908890596070501</c:v>
                </c:pt>
                <c:pt idx="5">
                  <c:v>-0.194561215951638</c:v>
                </c:pt>
                <c:pt idx="6">
                  <c:v>-0.240463850806273</c:v>
                </c:pt>
                <c:pt idx="7">
                  <c:v>-0.28283242965861599</c:v>
                </c:pt>
                <c:pt idx="8">
                  <c:v>-0.33289226286116402</c:v>
                </c:pt>
                <c:pt idx="9">
                  <c:v>-0.37887077836055899</c:v>
                </c:pt>
                <c:pt idx="10">
                  <c:v>-0.40815288059577698</c:v>
                </c:pt>
                <c:pt idx="11">
                  <c:v>-0.41328514495009699</c:v>
                </c:pt>
                <c:pt idx="12">
                  <c:v>-0.39744184271579303</c:v>
                </c:pt>
                <c:pt idx="13">
                  <c:v>-0.36914887758485498</c:v>
                </c:pt>
                <c:pt idx="14">
                  <c:v>-0.33678909317153499</c:v>
                </c:pt>
                <c:pt idx="15">
                  <c:v>-0.30336929818637398</c:v>
                </c:pt>
                <c:pt idx="16">
                  <c:v>-0.270308454561068</c:v>
                </c:pt>
                <c:pt idx="17">
                  <c:v>-0.23830366127944699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2-434C-88DF-E91901CF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'15-data'!$B$6</c:f>
              <c:strCache>
                <c:ptCount val="1"/>
                <c:pt idx="0">
                  <c:v>GDP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'15-data'!$C$12:$T$12</c:f>
              <c:numCache>
                <c:formatCode>0.0</c:formatCode>
                <c:ptCount val="18"/>
                <c:pt idx="0">
                  <c:v>8.7472428869084205E-3</c:v>
                </c:pt>
                <c:pt idx="1">
                  <c:v>2.0926206002513902E-2</c:v>
                </c:pt>
                <c:pt idx="2">
                  <c:v>3.0369727626644499E-2</c:v>
                </c:pt>
                <c:pt idx="3">
                  <c:v>3.9063309837361601E-2</c:v>
                </c:pt>
                <c:pt idx="4">
                  <c:v>4.7433909574423602E-2</c:v>
                </c:pt>
                <c:pt idx="5">
                  <c:v>5.5523115994948698E-2</c:v>
                </c:pt>
                <c:pt idx="6">
                  <c:v>6.2894545495484303E-2</c:v>
                </c:pt>
                <c:pt idx="7">
                  <c:v>6.8708739594014398E-2</c:v>
                </c:pt>
                <c:pt idx="8">
                  <c:v>8.2626781072292405E-2</c:v>
                </c:pt>
                <c:pt idx="9">
                  <c:v>9.7936894585104406E-2</c:v>
                </c:pt>
                <c:pt idx="10">
                  <c:v>0.107807738812781</c:v>
                </c:pt>
                <c:pt idx="11">
                  <c:v>0.10761655183881801</c:v>
                </c:pt>
                <c:pt idx="12">
                  <c:v>9.7493770962464504E-2</c:v>
                </c:pt>
                <c:pt idx="13">
                  <c:v>8.0603634141973496E-2</c:v>
                </c:pt>
                <c:pt idx="14">
                  <c:v>5.9458929070776899E-2</c:v>
                </c:pt>
                <c:pt idx="15">
                  <c:v>3.4873111193678398E-2</c:v>
                </c:pt>
                <c:pt idx="16">
                  <c:v>7.4450623888111496E-3</c:v>
                </c:pt>
                <c:pt idx="17">
                  <c:v>-2.1990534878601999E-2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32-434C-88DF-E91901CF0F18}"/>
            </c:ext>
          </c:extLst>
        </c:ser>
        <c:ser>
          <c:idx val="3"/>
          <c:order val="2"/>
          <c:tx>
            <c:strRef>
              <c:f>'15-data'!$B$7</c:f>
              <c:strCache>
                <c:ptCount val="1"/>
                <c:pt idx="0">
                  <c:v>Household consumer price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'15-data'!$C$13:$T$13</c:f>
              <c:numCache>
                <c:formatCode>0.0</c:formatCode>
                <c:ptCount val="18"/>
                <c:pt idx="0">
                  <c:v>6.9762906778070202E-4</c:v>
                </c:pt>
                <c:pt idx="1">
                  <c:v>5.4751019025189797E-4</c:v>
                </c:pt>
                <c:pt idx="2">
                  <c:v>-2.4928432681869902E-3</c:v>
                </c:pt>
                <c:pt idx="3">
                  <c:v>-7.2859346547993198E-3</c:v>
                </c:pt>
                <c:pt idx="4">
                  <c:v>-1.4500736633249399E-2</c:v>
                </c:pt>
                <c:pt idx="5">
                  <c:v>-2.3809464230573001E-2</c:v>
                </c:pt>
                <c:pt idx="6">
                  <c:v>-3.4203594933801498E-2</c:v>
                </c:pt>
                <c:pt idx="7">
                  <c:v>-4.4318434347001501E-2</c:v>
                </c:pt>
                <c:pt idx="8">
                  <c:v>-5.4370995641550499E-2</c:v>
                </c:pt>
                <c:pt idx="9">
                  <c:v>-6.1364636389304998E-2</c:v>
                </c:pt>
                <c:pt idx="10">
                  <c:v>-6.2640687625836702E-2</c:v>
                </c:pt>
                <c:pt idx="11">
                  <c:v>-5.6843704167219802E-2</c:v>
                </c:pt>
                <c:pt idx="12">
                  <c:v>-4.4517003151511803E-2</c:v>
                </c:pt>
                <c:pt idx="13">
                  <c:v>-2.8560276601030599E-2</c:v>
                </c:pt>
                <c:pt idx="14">
                  <c:v>-9.6068261827397805E-3</c:v>
                </c:pt>
                <c:pt idx="15">
                  <c:v>1.0892212660418199E-2</c:v>
                </c:pt>
                <c:pt idx="16">
                  <c:v>3.1150036394666999E-2</c:v>
                </c:pt>
                <c:pt idx="17">
                  <c:v>4.9290340132812603E-2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32-434C-88DF-E91901CF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'16-data'!$A$2</c:f>
              <c:strCache>
                <c:ptCount val="1"/>
                <c:pt idx="0">
                  <c:v>Trade balance gap (X-M) (GDP pp)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'16-data'!$B$2:$S$2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-0.13286803267769101</c:v>
                </c:pt>
                <c:pt idx="2">
                  <c:v>-0.10794601192677999</c:v>
                </c:pt>
                <c:pt idx="3">
                  <c:v>-8.1022372840835605E-2</c:v>
                </c:pt>
                <c:pt idx="4">
                  <c:v>-6.1975286593944599E-2</c:v>
                </c:pt>
                <c:pt idx="5">
                  <c:v>-4.4204738190932402E-2</c:v>
                </c:pt>
                <c:pt idx="6">
                  <c:v>-2.8296346060323101E-2</c:v>
                </c:pt>
                <c:pt idx="7">
                  <c:v>-1.58004270387372E-2</c:v>
                </c:pt>
                <c:pt idx="8">
                  <c:v>9.5010782843986896E-2</c:v>
                </c:pt>
                <c:pt idx="9">
                  <c:v>9.1307563334205102E-2</c:v>
                </c:pt>
                <c:pt idx="10">
                  <c:v>8.5200499323889303E-2</c:v>
                </c:pt>
                <c:pt idx="11">
                  <c:v>7.5764553398602302E-2</c:v>
                </c:pt>
                <c:pt idx="12">
                  <c:v>6.4455292651732402E-2</c:v>
                </c:pt>
                <c:pt idx="13">
                  <c:v>5.2968515328092602E-2</c:v>
                </c:pt>
                <c:pt idx="14">
                  <c:v>4.2968076695047298E-2</c:v>
                </c:pt>
                <c:pt idx="15">
                  <c:v>3.4964024486918502E-2</c:v>
                </c:pt>
                <c:pt idx="16">
                  <c:v>2.92385379941188E-2</c:v>
                </c:pt>
                <c:pt idx="17">
                  <c:v>2.5685855255334001E-2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A-4064-9179-7881F9C8AEC1}"/>
            </c:ext>
          </c:extLst>
        </c:ser>
        <c:ser>
          <c:idx val="2"/>
          <c:order val="3"/>
          <c:tx>
            <c:strRef>
              <c:f>'16-data'!$A$5</c:f>
              <c:strCache>
                <c:ptCount val="1"/>
                <c:pt idx="0">
                  <c:v>Public balance gap (GDP pp)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'16-data'!$B$5:$S$5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-0.109334141696174</c:v>
                </c:pt>
                <c:pt idx="2">
                  <c:v>-0.17250804090027699</c:v>
                </c:pt>
                <c:pt idx="3">
                  <c:v>-0.17995069671072</c:v>
                </c:pt>
                <c:pt idx="4">
                  <c:v>-0.18490166280077</c:v>
                </c:pt>
                <c:pt idx="5">
                  <c:v>-0.19524019314056801</c:v>
                </c:pt>
                <c:pt idx="6">
                  <c:v>-0.20305319772562799</c:v>
                </c:pt>
                <c:pt idx="7">
                  <c:v>-0.205982411275518</c:v>
                </c:pt>
                <c:pt idx="8">
                  <c:v>-0.115808361278846</c:v>
                </c:pt>
                <c:pt idx="9">
                  <c:v>-6.2777524912160307E-2</c:v>
                </c:pt>
                <c:pt idx="10">
                  <c:v>-3.7024142819690298E-2</c:v>
                </c:pt>
                <c:pt idx="11">
                  <c:v>-1.19601623531364E-2</c:v>
                </c:pt>
                <c:pt idx="12">
                  <c:v>1.2130344968515099E-2</c:v>
                </c:pt>
                <c:pt idx="13">
                  <c:v>3.2012410682000503E-2</c:v>
                </c:pt>
                <c:pt idx="14">
                  <c:v>4.5571903012749201E-2</c:v>
                </c:pt>
                <c:pt idx="15">
                  <c:v>5.26972778837769E-2</c:v>
                </c:pt>
                <c:pt idx="16">
                  <c:v>5.3952016352508701E-2</c:v>
                </c:pt>
                <c:pt idx="17">
                  <c:v>5.0656684974205897E-2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1A-4064-9179-7881F9C8A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'16-data'!$A$3</c:f>
              <c:strCache>
                <c:ptCount val="1"/>
                <c:pt idx="0">
                  <c:v>GDP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'16-data'!$B$3:$S$3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9.8411265576414594E-3</c:v>
                </c:pt>
                <c:pt idx="2">
                  <c:v>-1.79341637142282E-2</c:v>
                </c:pt>
                <c:pt idx="3">
                  <c:v>-3.4027077228693199E-2</c:v>
                </c:pt>
                <c:pt idx="4">
                  <c:v>-4.8443710663181802E-2</c:v>
                </c:pt>
                <c:pt idx="5">
                  <c:v>-6.23232272087825E-2</c:v>
                </c:pt>
                <c:pt idx="6">
                  <c:v>-7.5339167925503298E-2</c:v>
                </c:pt>
                <c:pt idx="7">
                  <c:v>-8.4020608676249595E-2</c:v>
                </c:pt>
                <c:pt idx="8">
                  <c:v>-0.107403398717309</c:v>
                </c:pt>
                <c:pt idx="9">
                  <c:v>-9.10939492006268E-2</c:v>
                </c:pt>
                <c:pt idx="10">
                  <c:v>-7.7320691114834902E-2</c:v>
                </c:pt>
                <c:pt idx="11">
                  <c:v>-6.0378219665346802E-2</c:v>
                </c:pt>
                <c:pt idx="12">
                  <c:v>-4.0357359885412301E-2</c:v>
                </c:pt>
                <c:pt idx="13">
                  <c:v>-2.0262150325855901E-2</c:v>
                </c:pt>
                <c:pt idx="14">
                  <c:v>-3.28121002666215E-3</c:v>
                </c:pt>
                <c:pt idx="15">
                  <c:v>8.2436004490871097E-3</c:v>
                </c:pt>
                <c:pt idx="16">
                  <c:v>1.34898734805322E-2</c:v>
                </c:pt>
                <c:pt idx="17">
                  <c:v>1.2891375962276099E-2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A-4064-9179-7881F9C8AEC1}"/>
            </c:ext>
          </c:extLst>
        </c:ser>
        <c:ser>
          <c:idx val="3"/>
          <c:order val="2"/>
          <c:tx>
            <c:strRef>
              <c:f>'16-data'!$A$4</c:f>
              <c:strCache>
                <c:ptCount val="1"/>
                <c:pt idx="0">
                  <c:v>Household consumer price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'16-data'!$B$4:$S$4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0.17515928793718699</c:v>
                </c:pt>
                <c:pt idx="2">
                  <c:v>0.262029839490729</c:v>
                </c:pt>
                <c:pt idx="3">
                  <c:v>0.33268058001743001</c:v>
                </c:pt>
                <c:pt idx="4">
                  <c:v>0.41801392213778299</c:v>
                </c:pt>
                <c:pt idx="5">
                  <c:v>0.50912159808276203</c:v>
                </c:pt>
                <c:pt idx="6">
                  <c:v>0.60213199831391495</c:v>
                </c:pt>
                <c:pt idx="7">
                  <c:v>0.69316561243624097</c:v>
                </c:pt>
                <c:pt idx="8">
                  <c:v>0.65482842860413704</c:v>
                </c:pt>
                <c:pt idx="9">
                  <c:v>0.66429629257911404</c:v>
                </c:pt>
                <c:pt idx="10">
                  <c:v>0.66582183352268398</c:v>
                </c:pt>
                <c:pt idx="11">
                  <c:v>0.65228797556446905</c:v>
                </c:pt>
                <c:pt idx="12">
                  <c:v>0.626272420701945</c:v>
                </c:pt>
                <c:pt idx="13">
                  <c:v>0.59251896981653496</c:v>
                </c:pt>
                <c:pt idx="14">
                  <c:v>0.55427566457646404</c:v>
                </c:pt>
                <c:pt idx="15">
                  <c:v>0.51501074704287597</c:v>
                </c:pt>
                <c:pt idx="16">
                  <c:v>0.47699560083935799</c:v>
                </c:pt>
                <c:pt idx="17">
                  <c:v>0.44099637353596199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1A-4064-9179-7881F9C8A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0.8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741651524328693E-2"/>
          <c:y val="0.9268974011919705"/>
          <c:w val="0.89999994616057599"/>
          <c:h val="3.8125247969193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'17-data'!$A$2</c:f>
              <c:strCache>
                <c:ptCount val="1"/>
                <c:pt idx="0">
                  <c:v>Trade balance gap (X-M) (GDP pp)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'17-data'!$B$2:$S$2</c:f>
              <c:numCache>
                <c:formatCode>0.0</c:formatCode>
                <c:ptCount val="18"/>
                <c:pt idx="0">
                  <c:v>1.1348580842006999E-2</c:v>
                </c:pt>
                <c:pt idx="1">
                  <c:v>-9.6929017634353395E-2</c:v>
                </c:pt>
                <c:pt idx="2">
                  <c:v>-0.22850004078813399</c:v>
                </c:pt>
                <c:pt idx="3">
                  <c:v>-5.3767605449297297E-2</c:v>
                </c:pt>
                <c:pt idx="4">
                  <c:v>-6.83644705229247E-2</c:v>
                </c:pt>
                <c:pt idx="5">
                  <c:v>-9.1457349460535603E-2</c:v>
                </c:pt>
                <c:pt idx="6">
                  <c:v>-0.103923022506395</c:v>
                </c:pt>
                <c:pt idx="7">
                  <c:v>-9.8981114107251106E-2</c:v>
                </c:pt>
                <c:pt idx="8">
                  <c:v>2.3884625390939399E-2</c:v>
                </c:pt>
                <c:pt idx="9">
                  <c:v>-9.3891803854215597E-2</c:v>
                </c:pt>
                <c:pt idx="10">
                  <c:v>-0.108920507968254</c:v>
                </c:pt>
                <c:pt idx="11">
                  <c:v>-7.59644416708182E-2</c:v>
                </c:pt>
                <c:pt idx="12">
                  <c:v>-4.1404271990790401E-2</c:v>
                </c:pt>
                <c:pt idx="13">
                  <c:v>8.6292457765045402E-3</c:v>
                </c:pt>
                <c:pt idx="14">
                  <c:v>9.6187890443625398E-2</c:v>
                </c:pt>
                <c:pt idx="15">
                  <c:v>0.17498639652198</c:v>
                </c:pt>
                <c:pt idx="16">
                  <c:v>0.24607628263005299</c:v>
                </c:pt>
                <c:pt idx="17">
                  <c:v>0.31008310830647601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2-44B1-9B6C-7A3D8FD1C77C}"/>
            </c:ext>
          </c:extLst>
        </c:ser>
        <c:ser>
          <c:idx val="2"/>
          <c:order val="3"/>
          <c:tx>
            <c:strRef>
              <c:f>'17-data'!$A$5</c:f>
              <c:strCache>
                <c:ptCount val="1"/>
                <c:pt idx="0">
                  <c:v>Public balance gap (GDP pp)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'17-data'!$B$5:$S$5</c:f>
              <c:numCache>
                <c:formatCode>0.0</c:formatCode>
                <c:ptCount val="18"/>
                <c:pt idx="0">
                  <c:v>3.78702427832299E-3</c:v>
                </c:pt>
                <c:pt idx="1">
                  <c:v>6.3053689608572397E-2</c:v>
                </c:pt>
                <c:pt idx="2">
                  <c:v>5.2841525986611501E-2</c:v>
                </c:pt>
                <c:pt idx="3">
                  <c:v>5.0647268584265E-2</c:v>
                </c:pt>
                <c:pt idx="4">
                  <c:v>8.3180970538893395E-2</c:v>
                </c:pt>
                <c:pt idx="5">
                  <c:v>8.9593964706544807E-2</c:v>
                </c:pt>
                <c:pt idx="6">
                  <c:v>7.4931323954953694E-2</c:v>
                </c:pt>
                <c:pt idx="7">
                  <c:v>4.0153293789344999E-2</c:v>
                </c:pt>
                <c:pt idx="8">
                  <c:v>8.0624462225933502E-2</c:v>
                </c:pt>
                <c:pt idx="9">
                  <c:v>0.16141965527469501</c:v>
                </c:pt>
                <c:pt idx="10">
                  <c:v>0.18458122736451901</c:v>
                </c:pt>
                <c:pt idx="11">
                  <c:v>0.19680481322170901</c:v>
                </c:pt>
                <c:pt idx="12">
                  <c:v>0.20283421194749199</c:v>
                </c:pt>
                <c:pt idx="13">
                  <c:v>0.21844110377015499</c:v>
                </c:pt>
                <c:pt idx="14">
                  <c:v>0.25710404936046699</c:v>
                </c:pt>
                <c:pt idx="15">
                  <c:v>0.31484704198837599</c:v>
                </c:pt>
                <c:pt idx="16">
                  <c:v>0.38737943222730897</c:v>
                </c:pt>
                <c:pt idx="17">
                  <c:v>0.46188291626529099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2-44B1-9B6C-7A3D8FD1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'17-data'!$A$3</c:f>
              <c:strCache>
                <c:ptCount val="1"/>
                <c:pt idx="0">
                  <c:v>GDP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'17-data'!$B$3:$S$3</c:f>
              <c:numCache>
                <c:formatCode>0.0</c:formatCode>
                <c:ptCount val="18"/>
                <c:pt idx="0">
                  <c:v>1.27204220921051E-2</c:v>
                </c:pt>
                <c:pt idx="1">
                  <c:v>9.5641131641599403E-2</c:v>
                </c:pt>
                <c:pt idx="2">
                  <c:v>0.47737961591181</c:v>
                </c:pt>
                <c:pt idx="3">
                  <c:v>0.42534572654673303</c:v>
                </c:pt>
                <c:pt idx="4">
                  <c:v>0.61311752902899397</c:v>
                </c:pt>
                <c:pt idx="5">
                  <c:v>0.76850228410822996</c:v>
                </c:pt>
                <c:pt idx="6">
                  <c:v>0.89746023010535103</c:v>
                </c:pt>
                <c:pt idx="7">
                  <c:v>1.0075790659532999</c:v>
                </c:pt>
                <c:pt idx="8">
                  <c:v>1.0879529443737299</c:v>
                </c:pt>
                <c:pt idx="9">
                  <c:v>1.17487234653692</c:v>
                </c:pt>
                <c:pt idx="10">
                  <c:v>1.18133676399818</c:v>
                </c:pt>
                <c:pt idx="11">
                  <c:v>1.1569212097281201</c:v>
                </c:pt>
                <c:pt idx="12">
                  <c:v>1.0759823590996</c:v>
                </c:pt>
                <c:pt idx="13">
                  <c:v>0.99086261472249804</c:v>
                </c:pt>
                <c:pt idx="14">
                  <c:v>0.948739266378817</c:v>
                </c:pt>
                <c:pt idx="15">
                  <c:v>0.92389066425169197</c:v>
                </c:pt>
                <c:pt idx="16">
                  <c:v>0.91925452748215997</c:v>
                </c:pt>
                <c:pt idx="17">
                  <c:v>0.92759117381420098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02-44B1-9B6C-7A3D8FD1C77C}"/>
            </c:ext>
          </c:extLst>
        </c:ser>
        <c:ser>
          <c:idx val="3"/>
          <c:order val="2"/>
          <c:tx>
            <c:strRef>
              <c:f>'17-data'!$A$4</c:f>
              <c:strCache>
                <c:ptCount val="1"/>
                <c:pt idx="0">
                  <c:v>Household consumer price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'17-data'!$B$4:$S$4</c:f>
              <c:numCache>
                <c:formatCode>0.0</c:formatCode>
                <c:ptCount val="18"/>
                <c:pt idx="0">
                  <c:v>-7.58578513782026E-5</c:v>
                </c:pt>
                <c:pt idx="1">
                  <c:v>0.30530885450061801</c:v>
                </c:pt>
                <c:pt idx="2">
                  <c:v>0.58169610138436501</c:v>
                </c:pt>
                <c:pt idx="3">
                  <c:v>0.79553348510243904</c:v>
                </c:pt>
                <c:pt idx="4">
                  <c:v>1.0964691021686499</c:v>
                </c:pt>
                <c:pt idx="5">
                  <c:v>1.46871207900678</c:v>
                </c:pt>
                <c:pt idx="6">
                  <c:v>1.90931510521985</c:v>
                </c:pt>
                <c:pt idx="7">
                  <c:v>2.41271176071489</c:v>
                </c:pt>
                <c:pt idx="8">
                  <c:v>2.86086117469151</c:v>
                </c:pt>
                <c:pt idx="9">
                  <c:v>3.3350294107057099</c:v>
                </c:pt>
                <c:pt idx="10">
                  <c:v>3.84212237913896</c:v>
                </c:pt>
                <c:pt idx="11">
                  <c:v>4.3538146701718796</c:v>
                </c:pt>
                <c:pt idx="12">
                  <c:v>4.8506526761771003</c:v>
                </c:pt>
                <c:pt idx="13">
                  <c:v>5.3169121073413104</c:v>
                </c:pt>
                <c:pt idx="14">
                  <c:v>5.7377464273731604</c:v>
                </c:pt>
                <c:pt idx="15">
                  <c:v>6.1070905369752202</c:v>
                </c:pt>
                <c:pt idx="16">
                  <c:v>6.4270751835547202</c:v>
                </c:pt>
                <c:pt idx="17">
                  <c:v>6.6969907768148902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02-44B1-9B6C-7A3D8FD1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741651524328693E-2"/>
          <c:y val="0.9268974011919705"/>
          <c:w val="0.89999994616057599"/>
          <c:h val="3.8125247969193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70917881418668816"/>
          <c:h val="0.90245967805758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'18-data'!$A$2</c:f>
              <c:strCache>
                <c:ptCount val="1"/>
                <c:pt idx="0">
                  <c:v>Trade balance gap (X-M) (GDP pp)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'18-data'!$C$2:$T$2</c:f>
              <c:numCache>
                <c:formatCode>0.0</c:formatCode>
                <c:ptCount val="18"/>
                <c:pt idx="0">
                  <c:v>-9.6929017634353395E-2</c:v>
                </c:pt>
                <c:pt idx="1">
                  <c:v>-0.20891254782788901</c:v>
                </c:pt>
                <c:pt idx="2">
                  <c:v>-3.18554033020834E-3</c:v>
                </c:pt>
                <c:pt idx="3">
                  <c:v>2.34463080563664E-2</c:v>
                </c:pt>
                <c:pt idx="4">
                  <c:v>5.22062001034082E-2</c:v>
                </c:pt>
                <c:pt idx="5">
                  <c:v>0.100989066286127</c:v>
                </c:pt>
                <c:pt idx="6">
                  <c:v>0.17408795913198799</c:v>
                </c:pt>
                <c:pt idx="7">
                  <c:v>0.36780008680402099</c:v>
                </c:pt>
                <c:pt idx="8">
                  <c:v>0.33184796089200402</c:v>
                </c:pt>
                <c:pt idx="9">
                  <c:v>0.39364502375598298</c:v>
                </c:pt>
                <c:pt idx="10">
                  <c:v>0.49542113090554601</c:v>
                </c:pt>
                <c:pt idx="11">
                  <c:v>0.59501780868520504</c:v>
                </c:pt>
                <c:pt idx="12">
                  <c:v>0.70479971552832799</c:v>
                </c:pt>
                <c:pt idx="13">
                  <c:v>0.83858601238381403</c:v>
                </c:pt>
                <c:pt idx="14">
                  <c:v>0.96172239664139902</c:v>
                </c:pt>
                <c:pt idx="15">
                  <c:v>1.06507642959987</c:v>
                </c:pt>
                <c:pt idx="16">
                  <c:v>1.15949165169997</c:v>
                </c:pt>
                <c:pt idx="17">
                  <c:v>1.2375373178528599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B-4027-BAF3-6E9DAF88D0F9}"/>
            </c:ext>
          </c:extLst>
        </c:ser>
        <c:ser>
          <c:idx val="2"/>
          <c:order val="3"/>
          <c:tx>
            <c:strRef>
              <c:f>'18-data'!$A$5</c:f>
              <c:strCache>
                <c:ptCount val="1"/>
                <c:pt idx="0">
                  <c:v>Public balance gap (GDP pp)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'18-data'!$C$5:$T$5</c:f>
              <c:numCache>
                <c:formatCode>0.0</c:formatCode>
                <c:ptCount val="18"/>
                <c:pt idx="0">
                  <c:v>6.3053689608572397E-2</c:v>
                </c:pt>
                <c:pt idx="1">
                  <c:v>0.10764974504220701</c:v>
                </c:pt>
                <c:pt idx="2">
                  <c:v>0.116581938319972</c:v>
                </c:pt>
                <c:pt idx="3">
                  <c:v>0.125550710706896</c:v>
                </c:pt>
                <c:pt idx="4">
                  <c:v>7.9521551124400305E-2</c:v>
                </c:pt>
                <c:pt idx="5">
                  <c:v>-1.05346508638803E-2</c:v>
                </c:pt>
                <c:pt idx="6">
                  <c:v>-0.136810428389392</c:v>
                </c:pt>
                <c:pt idx="7">
                  <c:v>-0.196375044554359</c:v>
                </c:pt>
                <c:pt idx="8">
                  <c:v>-0.23914363254777399</c:v>
                </c:pt>
                <c:pt idx="9">
                  <c:v>-0.31461063419992602</c:v>
                </c:pt>
                <c:pt idx="10">
                  <c:v>-0.39019695825516998</c:v>
                </c:pt>
                <c:pt idx="11">
                  <c:v>-0.436716759652367</c:v>
                </c:pt>
                <c:pt idx="12">
                  <c:v>-0.46412790492299799</c:v>
                </c:pt>
                <c:pt idx="13">
                  <c:v>-0.48051897745215699</c:v>
                </c:pt>
                <c:pt idx="14">
                  <c:v>-0.43171875968406598</c:v>
                </c:pt>
                <c:pt idx="15">
                  <c:v>-0.37471089540200597</c:v>
                </c:pt>
                <c:pt idx="16">
                  <c:v>-0.28126234960719199</c:v>
                </c:pt>
                <c:pt idx="17">
                  <c:v>-0.192824156509213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B-4027-BAF3-6E9DAF88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'18-data'!$A$3</c:f>
              <c:strCache>
                <c:ptCount val="1"/>
                <c:pt idx="0">
                  <c:v>GDP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'18-data'!$C$3:$T$3</c:f>
              <c:numCache>
                <c:formatCode>0.0</c:formatCode>
                <c:ptCount val="18"/>
                <c:pt idx="0">
                  <c:v>9.5641131641599403E-2</c:v>
                </c:pt>
                <c:pt idx="1">
                  <c:v>0.43958024697361398</c:v>
                </c:pt>
                <c:pt idx="2">
                  <c:v>0.31502869268416001</c:v>
                </c:pt>
                <c:pt idx="3">
                  <c:v>0.40052162569934602</c:v>
                </c:pt>
                <c:pt idx="4">
                  <c:v>0.42591349210199198</c:v>
                </c:pt>
                <c:pt idx="5">
                  <c:v>0.398971538734405</c:v>
                </c:pt>
                <c:pt idx="6">
                  <c:v>0.33034484665466202</c:v>
                </c:pt>
                <c:pt idx="7">
                  <c:v>0.21357356462841001</c:v>
                </c:pt>
                <c:pt idx="8">
                  <c:v>0.11055976995184499</c:v>
                </c:pt>
                <c:pt idx="9">
                  <c:v>-6.1657182078544898E-2</c:v>
                </c:pt>
                <c:pt idx="10">
                  <c:v>-0.24839720092828499</c:v>
                </c:pt>
                <c:pt idx="11">
                  <c:v>-0.47991221362548803</c:v>
                </c:pt>
                <c:pt idx="12">
                  <c:v>-0.70113789539382099</c:v>
                </c:pt>
                <c:pt idx="13">
                  <c:v>-0.84868626656711099</c:v>
                </c:pt>
                <c:pt idx="14">
                  <c:v>-0.95916555402350001</c:v>
                </c:pt>
                <c:pt idx="15">
                  <c:v>-1.0277148586320199</c:v>
                </c:pt>
                <c:pt idx="16">
                  <c:v>-1.07043275505988</c:v>
                </c:pt>
                <c:pt idx="17">
                  <c:v>-1.0832506473137899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B-4027-BAF3-6E9DAF88D0F9}"/>
            </c:ext>
          </c:extLst>
        </c:ser>
        <c:ser>
          <c:idx val="3"/>
          <c:order val="2"/>
          <c:tx>
            <c:strRef>
              <c:f>'18-data'!$A$4</c:f>
              <c:strCache>
                <c:ptCount val="1"/>
                <c:pt idx="0">
                  <c:v>Household consumer price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'18-data'!$C$4:$T$4</c:f>
              <c:numCache>
                <c:formatCode>0.0</c:formatCode>
                <c:ptCount val="18"/>
                <c:pt idx="0">
                  <c:v>0.30530885450061801</c:v>
                </c:pt>
                <c:pt idx="1">
                  <c:v>0.633170626064538</c:v>
                </c:pt>
                <c:pt idx="2">
                  <c:v>0.93151738541796802</c:v>
                </c:pt>
                <c:pt idx="3">
                  <c:v>1.3523027817548601</c:v>
                </c:pt>
                <c:pt idx="4">
                  <c:v>1.8871766255129601</c:v>
                </c:pt>
                <c:pt idx="5">
                  <c:v>2.5393734290066701</c:v>
                </c:pt>
                <c:pt idx="6">
                  <c:v>3.3056885803497398</c:v>
                </c:pt>
                <c:pt idx="7">
                  <c:v>4.0645552594421304</c:v>
                </c:pt>
                <c:pt idx="8">
                  <c:v>4.8771599597482602</c:v>
                </c:pt>
                <c:pt idx="9">
                  <c:v>5.7560000356940497</c:v>
                </c:pt>
                <c:pt idx="10">
                  <c:v>6.66415724682241</c:v>
                </c:pt>
                <c:pt idx="11">
                  <c:v>7.5832226355187302</c:v>
                </c:pt>
                <c:pt idx="12">
                  <c:v>8.4881521906250796</c:v>
                </c:pt>
                <c:pt idx="13">
                  <c:v>9.3366873237232806</c:v>
                </c:pt>
                <c:pt idx="14">
                  <c:v>10.1373997352185</c:v>
                </c:pt>
                <c:pt idx="15">
                  <c:v>10.8780062934814</c:v>
                </c:pt>
                <c:pt idx="16">
                  <c:v>11.5653378427407</c:v>
                </c:pt>
                <c:pt idx="17">
                  <c:v>12.1951308618392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AB-4027-BAF3-6E9DAF88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25025910222756"/>
          <c:y val="0.36311811356191748"/>
          <c:w val="0.21044204859008009"/>
          <c:h val="0.25277762676317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'2-data'!$A$3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'2-data'!$B$3:$BF$3</c:f>
              <c:numCache>
                <c:formatCode>0.0%</c:formatCode>
                <c:ptCount val="57"/>
                <c:pt idx="0">
                  <c:v>3.8213843999999997E-2</c:v>
                </c:pt>
                <c:pt idx="1">
                  <c:v>3.9361693999999996E-2</c:v>
                </c:pt>
                <c:pt idx="2">
                  <c:v>4.2278805000000003E-2</c:v>
                </c:pt>
                <c:pt idx="3">
                  <c:v>4.7894940000000004E-2</c:v>
                </c:pt>
                <c:pt idx="4">
                  <c:v>5.0503482999999995E-2</c:v>
                </c:pt>
                <c:pt idx="5">
                  <c:v>5.2977129999999997E-2</c:v>
                </c:pt>
                <c:pt idx="6">
                  <c:v>6.0393629999999997E-2</c:v>
                </c:pt>
                <c:pt idx="7">
                  <c:v>6.6807230000000009E-2</c:v>
                </c:pt>
                <c:pt idx="8">
                  <c:v>7.2169312999999999E-2</c:v>
                </c:pt>
                <c:pt idx="9">
                  <c:v>7.6724029999999999E-2</c:v>
                </c:pt>
                <c:pt idx="10">
                  <c:v>9.0834379999999992E-2</c:v>
                </c:pt>
                <c:pt idx="11">
                  <c:v>9.1672139999999999E-2</c:v>
                </c:pt>
                <c:pt idx="12">
                  <c:v>9.4443579999999999E-2</c:v>
                </c:pt>
                <c:pt idx="13">
                  <c:v>9.6434210000000006E-2</c:v>
                </c:pt>
                <c:pt idx="14">
                  <c:v>0.10377276000000001</c:v>
                </c:pt>
                <c:pt idx="15">
                  <c:v>0.109102745</c:v>
                </c:pt>
                <c:pt idx="16">
                  <c:v>0.11191831000000001</c:v>
                </c:pt>
                <c:pt idx="17">
                  <c:v>0.11168786999999999</c:v>
                </c:pt>
                <c:pt idx="18">
                  <c:v>0.11608473</c:v>
                </c:pt>
                <c:pt idx="19">
                  <c:v>0.11452923999999999</c:v>
                </c:pt>
                <c:pt idx="20">
                  <c:v>0.11867804</c:v>
                </c:pt>
                <c:pt idx="21">
                  <c:v>0.11645960000000001</c:v>
                </c:pt>
                <c:pt idx="22">
                  <c:v>0.11569178000000001</c:v>
                </c:pt>
                <c:pt idx="23">
                  <c:v>0.11359610000000001</c:v>
                </c:pt>
                <c:pt idx="24">
                  <c:v>0.10981009500000001</c:v>
                </c:pt>
                <c:pt idx="25">
                  <c:v>0.11390904</c:v>
                </c:pt>
                <c:pt idx="26">
                  <c:v>0.11739722000000001</c:v>
                </c:pt>
                <c:pt idx="27">
                  <c:v>0.11618413999999999</c:v>
                </c:pt>
                <c:pt idx="28">
                  <c:v>0.11880341</c:v>
                </c:pt>
                <c:pt idx="29">
                  <c:v>0.11482967000000001</c:v>
                </c:pt>
                <c:pt idx="30">
                  <c:v>0.1193965</c:v>
                </c:pt>
                <c:pt idx="31">
                  <c:v>0.12722433999999999</c:v>
                </c:pt>
                <c:pt idx="32">
                  <c:v>0.12365751</c:v>
                </c:pt>
                <c:pt idx="33">
                  <c:v>0.12889022</c:v>
                </c:pt>
                <c:pt idx="34">
                  <c:v>0.12913448999999999</c:v>
                </c:pt>
                <c:pt idx="35">
                  <c:v>0.13386613</c:v>
                </c:pt>
                <c:pt idx="36">
                  <c:v>0.13883169000000001</c:v>
                </c:pt>
                <c:pt idx="37">
                  <c:v>0.14003451</c:v>
                </c:pt>
                <c:pt idx="38">
                  <c:v>0.14538773999999999</c:v>
                </c:pt>
                <c:pt idx="39">
                  <c:v>0.14725004</c:v>
                </c:pt>
                <c:pt idx="40">
                  <c:v>0.15135314</c:v>
                </c:pt>
                <c:pt idx="41">
                  <c:v>0.14735727000000001</c:v>
                </c:pt>
                <c:pt idx="42">
                  <c:v>0.14568945999999999</c:v>
                </c:pt>
                <c:pt idx="43">
                  <c:v>0.15051183000000001</c:v>
                </c:pt>
                <c:pt idx="44">
                  <c:v>0.15371643000000001</c:v>
                </c:pt>
                <c:pt idx="45">
                  <c:v>0.16533970000000001</c:v>
                </c:pt>
                <c:pt idx="46">
                  <c:v>0.14930372</c:v>
                </c:pt>
                <c:pt idx="47">
                  <c:v>0.15415699999999999</c:v>
                </c:pt>
                <c:pt idx="48">
                  <c:v>0.15492381</c:v>
                </c:pt>
                <c:pt idx="49">
                  <c:v>0.13579142</c:v>
                </c:pt>
                <c:pt idx="50">
                  <c:v>0.14511877000000001</c:v>
                </c:pt>
                <c:pt idx="51">
                  <c:v>0.16128511000000001</c:v>
                </c:pt>
                <c:pt idx="52">
                  <c:v>0.16334652</c:v>
                </c:pt>
                <c:pt idx="53">
                  <c:v>0.15348072000000001</c:v>
                </c:pt>
                <c:pt idx="54">
                  <c:v>0.15980930000000002</c:v>
                </c:pt>
                <c:pt idx="55">
                  <c:v>0.16495119999999999</c:v>
                </c:pt>
                <c:pt idx="56">
                  <c:v>0.16473337000000002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C-4FFA-BF0A-11FB92A1ADAA}"/>
            </c:ext>
          </c:extLst>
        </c:ser>
        <c:ser>
          <c:idx val="1"/>
          <c:order val="1"/>
          <c:tx>
            <c:strRef>
              <c:f>'2-data'!$A$4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'2-data'!$B$4:$BF$4</c:f>
              <c:numCache>
                <c:formatCode>0.0%</c:formatCode>
                <c:ptCount val="57"/>
                <c:pt idx="0">
                  <c:v>3.8983520000000001E-2</c:v>
                </c:pt>
                <c:pt idx="1">
                  <c:v>4.2777450000000002E-2</c:v>
                </c:pt>
                <c:pt idx="2">
                  <c:v>4.9148170000000005E-2</c:v>
                </c:pt>
                <c:pt idx="3">
                  <c:v>5.8203399999999995E-2</c:v>
                </c:pt>
                <c:pt idx="4">
                  <c:v>6.7557253999999997E-2</c:v>
                </c:pt>
                <c:pt idx="5">
                  <c:v>7.6231994999999997E-2</c:v>
                </c:pt>
                <c:pt idx="6">
                  <c:v>8.7493399999999999E-2</c:v>
                </c:pt>
                <c:pt idx="7">
                  <c:v>9.81958E-2</c:v>
                </c:pt>
                <c:pt idx="8">
                  <c:v>0.1066352</c:v>
                </c:pt>
                <c:pt idx="9">
                  <c:v>0.12061035000000001</c:v>
                </c:pt>
                <c:pt idx="10">
                  <c:v>0.13068723999999998</c:v>
                </c:pt>
                <c:pt idx="11">
                  <c:v>0.13437220999999999</c:v>
                </c:pt>
                <c:pt idx="12">
                  <c:v>0.13793691999999999</c:v>
                </c:pt>
                <c:pt idx="13">
                  <c:v>0.13762799000000001</c:v>
                </c:pt>
                <c:pt idx="14">
                  <c:v>0.13894852999999999</c:v>
                </c:pt>
                <c:pt idx="15">
                  <c:v>0.14081200999999999</c:v>
                </c:pt>
                <c:pt idx="16">
                  <c:v>0.14267364499999999</c:v>
                </c:pt>
                <c:pt idx="17">
                  <c:v>0.14221515000000001</c:v>
                </c:pt>
                <c:pt idx="18">
                  <c:v>0.14693673000000002</c:v>
                </c:pt>
                <c:pt idx="19">
                  <c:v>0.14995991</c:v>
                </c:pt>
                <c:pt idx="20">
                  <c:v>0.14960508</c:v>
                </c:pt>
                <c:pt idx="21">
                  <c:v>0.1496111</c:v>
                </c:pt>
                <c:pt idx="22">
                  <c:v>0.15427109999999999</c:v>
                </c:pt>
                <c:pt idx="23">
                  <c:v>0.15283947000000001</c:v>
                </c:pt>
                <c:pt idx="24">
                  <c:v>0.15783734000000002</c:v>
                </c:pt>
                <c:pt idx="25">
                  <c:v>0.16655987</c:v>
                </c:pt>
                <c:pt idx="26">
                  <c:v>0.17126999000000001</c:v>
                </c:pt>
                <c:pt idx="27">
                  <c:v>0.16885264999999999</c:v>
                </c:pt>
                <c:pt idx="28">
                  <c:v>0.17357549999999999</c:v>
                </c:pt>
                <c:pt idx="29">
                  <c:v>0.17210893999999999</c:v>
                </c:pt>
                <c:pt idx="30">
                  <c:v>0.18194721000000003</c:v>
                </c:pt>
                <c:pt idx="31">
                  <c:v>0.19177520000000001</c:v>
                </c:pt>
                <c:pt idx="32">
                  <c:v>0.18734812000000001</c:v>
                </c:pt>
                <c:pt idx="33">
                  <c:v>0.19054014</c:v>
                </c:pt>
                <c:pt idx="34">
                  <c:v>0.19623957</c:v>
                </c:pt>
                <c:pt idx="35">
                  <c:v>0.19940092000000001</c:v>
                </c:pt>
                <c:pt idx="36">
                  <c:v>0.20226265000000002</c:v>
                </c:pt>
                <c:pt idx="37">
                  <c:v>0.20504636999999998</c:v>
                </c:pt>
                <c:pt idx="38">
                  <c:v>0.21199294999999999</c:v>
                </c:pt>
                <c:pt idx="39">
                  <c:v>0.21469334000000001</c:v>
                </c:pt>
                <c:pt idx="40">
                  <c:v>0.22191858</c:v>
                </c:pt>
                <c:pt idx="41">
                  <c:v>0.21955625999999998</c:v>
                </c:pt>
                <c:pt idx="42">
                  <c:v>0.21859394000000001</c:v>
                </c:pt>
                <c:pt idx="43">
                  <c:v>0.22383756999999999</c:v>
                </c:pt>
                <c:pt idx="44">
                  <c:v>0.22346782999999998</c:v>
                </c:pt>
                <c:pt idx="45">
                  <c:v>0.23129653999999999</c:v>
                </c:pt>
                <c:pt idx="46">
                  <c:v>0.21928923</c:v>
                </c:pt>
                <c:pt idx="47">
                  <c:v>0.21778531999999998</c:v>
                </c:pt>
                <c:pt idx="48">
                  <c:v>0.21506350999999999</c:v>
                </c:pt>
                <c:pt idx="49">
                  <c:v>0.19723889999999999</c:v>
                </c:pt>
                <c:pt idx="50">
                  <c:v>0.20374199000000001</c:v>
                </c:pt>
                <c:pt idx="51">
                  <c:v>0.21393929</c:v>
                </c:pt>
                <c:pt idx="52">
                  <c:v>0.22169521</c:v>
                </c:pt>
                <c:pt idx="53">
                  <c:v>0.21686285000000002</c:v>
                </c:pt>
                <c:pt idx="54">
                  <c:v>0.22836500000000001</c:v>
                </c:pt>
                <c:pt idx="55">
                  <c:v>0.23993761</c:v>
                </c:pt>
                <c:pt idx="56">
                  <c:v>0.23752984999999999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C-4FFA-BF0A-11FB92A1ADAA}"/>
            </c:ext>
          </c:extLst>
        </c:ser>
        <c:ser>
          <c:idx val="2"/>
          <c:order val="2"/>
          <c:tx>
            <c:strRef>
              <c:f>'2-data'!$A$5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'2-data'!$B$5:$BF$5</c:f>
              <c:numCache>
                <c:formatCode>0.0%</c:formatCode>
                <c:ptCount val="57"/>
                <c:pt idx="0">
                  <c:v>1.0432001E-2</c:v>
                </c:pt>
                <c:pt idx="1">
                  <c:v>1.2505846000000001E-2</c:v>
                </c:pt>
                <c:pt idx="2">
                  <c:v>1.6160889000000001E-2</c:v>
                </c:pt>
                <c:pt idx="3">
                  <c:v>2.4876806999999997E-2</c:v>
                </c:pt>
                <c:pt idx="4">
                  <c:v>3.2843177000000001E-2</c:v>
                </c:pt>
                <c:pt idx="5">
                  <c:v>4.4236169999999998E-2</c:v>
                </c:pt>
                <c:pt idx="6">
                  <c:v>5.791723E-2</c:v>
                </c:pt>
                <c:pt idx="7">
                  <c:v>7.2469025000000006E-2</c:v>
                </c:pt>
                <c:pt idx="8">
                  <c:v>8.8361990000000001E-2</c:v>
                </c:pt>
                <c:pt idx="9">
                  <c:v>0.11249663999999999</c:v>
                </c:pt>
                <c:pt idx="10">
                  <c:v>0.12355826</c:v>
                </c:pt>
                <c:pt idx="11">
                  <c:v>0.12255421999999999</c:v>
                </c:pt>
                <c:pt idx="12">
                  <c:v>0.1304633</c:v>
                </c:pt>
                <c:pt idx="13">
                  <c:v>0.13497096</c:v>
                </c:pt>
                <c:pt idx="14">
                  <c:v>0.14133947999999999</c:v>
                </c:pt>
                <c:pt idx="15">
                  <c:v>0.14406595999999999</c:v>
                </c:pt>
                <c:pt idx="16">
                  <c:v>0.14217326</c:v>
                </c:pt>
                <c:pt idx="17">
                  <c:v>0.13674768000000001</c:v>
                </c:pt>
                <c:pt idx="18">
                  <c:v>0.14018707999999999</c:v>
                </c:pt>
                <c:pt idx="19">
                  <c:v>0.14118133999999999</c:v>
                </c:pt>
                <c:pt idx="20">
                  <c:v>0.1355354</c:v>
                </c:pt>
                <c:pt idx="21">
                  <c:v>0.13627377499999999</c:v>
                </c:pt>
                <c:pt idx="22">
                  <c:v>0.14649055</c:v>
                </c:pt>
                <c:pt idx="23">
                  <c:v>0.14372621999999999</c:v>
                </c:pt>
                <c:pt idx="24">
                  <c:v>0.14866896000000002</c:v>
                </c:pt>
                <c:pt idx="25">
                  <c:v>0.15190501000000001</c:v>
                </c:pt>
                <c:pt idx="26">
                  <c:v>0.16359112000000001</c:v>
                </c:pt>
                <c:pt idx="27">
                  <c:v>0.16502150000000002</c:v>
                </c:pt>
                <c:pt idx="28">
                  <c:v>0.17539988000000001</c:v>
                </c:pt>
                <c:pt idx="29">
                  <c:v>0.18029747000000002</c:v>
                </c:pt>
                <c:pt idx="30">
                  <c:v>0.19557574999999999</c:v>
                </c:pt>
                <c:pt idx="31">
                  <c:v>0.21187107000000002</c:v>
                </c:pt>
                <c:pt idx="32">
                  <c:v>0.20503212000000001</c:v>
                </c:pt>
                <c:pt idx="33">
                  <c:v>0.20863859999999998</c:v>
                </c:pt>
                <c:pt idx="34">
                  <c:v>0.21096962000000002</c:v>
                </c:pt>
                <c:pt idx="35">
                  <c:v>0.20792593000000001</c:v>
                </c:pt>
                <c:pt idx="36">
                  <c:v>0.21524121999999998</c:v>
                </c:pt>
                <c:pt idx="37">
                  <c:v>0.21764407999999999</c:v>
                </c:pt>
                <c:pt idx="38">
                  <c:v>0.22035309000000003</c:v>
                </c:pt>
                <c:pt idx="39">
                  <c:v>0.22150477999999998</c:v>
                </c:pt>
                <c:pt idx="40">
                  <c:v>0.22783106</c:v>
                </c:pt>
                <c:pt idx="41">
                  <c:v>0.22648495000000002</c:v>
                </c:pt>
                <c:pt idx="42">
                  <c:v>0.22765612000000002</c:v>
                </c:pt>
                <c:pt idx="43">
                  <c:v>0.22746717</c:v>
                </c:pt>
                <c:pt idx="44">
                  <c:v>0.22867280000000001</c:v>
                </c:pt>
                <c:pt idx="45">
                  <c:v>0.22892593000000003</c:v>
                </c:pt>
                <c:pt idx="46">
                  <c:v>0.21791899000000001</c:v>
                </c:pt>
                <c:pt idx="47">
                  <c:v>0.21560842999999999</c:v>
                </c:pt>
                <c:pt idx="48">
                  <c:v>0.21965595000000002</c:v>
                </c:pt>
                <c:pt idx="49">
                  <c:v>0.19928272</c:v>
                </c:pt>
                <c:pt idx="50">
                  <c:v>0.20366603999999999</c:v>
                </c:pt>
                <c:pt idx="51">
                  <c:v>0.22102457</c:v>
                </c:pt>
                <c:pt idx="52">
                  <c:v>0.2255277</c:v>
                </c:pt>
                <c:pt idx="53">
                  <c:v>0.22634886000000001</c:v>
                </c:pt>
                <c:pt idx="54">
                  <c:v>0.24161879999999999</c:v>
                </c:pt>
                <c:pt idx="55">
                  <c:v>0.25379675000000002</c:v>
                </c:pt>
                <c:pt idx="56">
                  <c:v>0.25780455000000002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C-4FFA-BF0A-11FB92A1ADAA}"/>
            </c:ext>
          </c:extLst>
        </c:ser>
        <c:ser>
          <c:idx val="3"/>
          <c:order val="3"/>
          <c:tx>
            <c:strRef>
              <c:f>'2-data'!$A$6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'2-data'!$B$6:$BF$6</c:f>
              <c:numCache>
                <c:formatCode>0.0%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1.9161242E-3</c:v>
                </c:pt>
                <c:pt idx="5">
                  <c:v>1.4134943000000001E-3</c:v>
                </c:pt>
                <c:pt idx="6">
                  <c:v>6.8350999999999993E-3</c:v>
                </c:pt>
                <c:pt idx="7">
                  <c:v>1.8609748999999998E-2</c:v>
                </c:pt>
                <c:pt idx="8">
                  <c:v>1.6412332000000002E-2</c:v>
                </c:pt>
                <c:pt idx="9">
                  <c:v>1.9710958000000001E-2</c:v>
                </c:pt>
                <c:pt idx="10">
                  <c:v>1.9793465E-2</c:v>
                </c:pt>
                <c:pt idx="11">
                  <c:v>2.1269404999999998E-2</c:v>
                </c:pt>
                <c:pt idx="12">
                  <c:v>1.9723375000000001E-2</c:v>
                </c:pt>
                <c:pt idx="13">
                  <c:v>2.0122879E-2</c:v>
                </c:pt>
                <c:pt idx="14">
                  <c:v>1.8054678000000001E-2</c:v>
                </c:pt>
                <c:pt idx="15">
                  <c:v>2.3034865999999998E-2</c:v>
                </c:pt>
                <c:pt idx="16">
                  <c:v>2.6090972E-2</c:v>
                </c:pt>
                <c:pt idx="17">
                  <c:v>2.8464870000000003E-2</c:v>
                </c:pt>
                <c:pt idx="18">
                  <c:v>3.0069064999999999E-2</c:v>
                </c:pt>
                <c:pt idx="19">
                  <c:v>2.4272558999999999E-2</c:v>
                </c:pt>
                <c:pt idx="20">
                  <c:v>2.5954076999999999E-2</c:v>
                </c:pt>
                <c:pt idx="21">
                  <c:v>2.9945241999999997E-2</c:v>
                </c:pt>
                <c:pt idx="22">
                  <c:v>3.0919793000000001E-2</c:v>
                </c:pt>
                <c:pt idx="23">
                  <c:v>3.8199902000000001E-2</c:v>
                </c:pt>
                <c:pt idx="24">
                  <c:v>4.6804265999999997E-2</c:v>
                </c:pt>
                <c:pt idx="25">
                  <c:v>5.4076399999999997E-2</c:v>
                </c:pt>
                <c:pt idx="26">
                  <c:v>5.8842429999999994E-2</c:v>
                </c:pt>
                <c:pt idx="27">
                  <c:v>5.8733300000000002E-2</c:v>
                </c:pt>
                <c:pt idx="28">
                  <c:v>5.9544887999999997E-2</c:v>
                </c:pt>
                <c:pt idx="29">
                  <c:v>6.2329489999999994E-2</c:v>
                </c:pt>
                <c:pt idx="30">
                  <c:v>7.3636637000000005E-2</c:v>
                </c:pt>
                <c:pt idx="31">
                  <c:v>7.9340130000000009E-2</c:v>
                </c:pt>
                <c:pt idx="32">
                  <c:v>9.8387130000000003E-2</c:v>
                </c:pt>
                <c:pt idx="33">
                  <c:v>9.6358595000000005E-2</c:v>
                </c:pt>
                <c:pt idx="34">
                  <c:v>0.10703393999999999</c:v>
                </c:pt>
                <c:pt idx="35">
                  <c:v>0.11584165</c:v>
                </c:pt>
                <c:pt idx="36">
                  <c:v>0.11934411</c:v>
                </c:pt>
                <c:pt idx="37">
                  <c:v>0.13499950999999999</c:v>
                </c:pt>
                <c:pt idx="38">
                  <c:v>0.14546354</c:v>
                </c:pt>
                <c:pt idx="39">
                  <c:v>0.16542465000000001</c:v>
                </c:pt>
                <c:pt idx="40">
                  <c:v>0.19479645000000001</c:v>
                </c:pt>
                <c:pt idx="41">
                  <c:v>0.20095932000000002</c:v>
                </c:pt>
                <c:pt idx="42">
                  <c:v>0.20011230000000002</c:v>
                </c:pt>
                <c:pt idx="43">
                  <c:v>0.22603761999999999</c:v>
                </c:pt>
                <c:pt idx="44">
                  <c:v>0.21808983000000001</c:v>
                </c:pt>
                <c:pt idx="45">
                  <c:v>0.21168982</c:v>
                </c:pt>
                <c:pt idx="46">
                  <c:v>0.20055729999999999</c:v>
                </c:pt>
                <c:pt idx="47">
                  <c:v>0.19915538999999999</c:v>
                </c:pt>
                <c:pt idx="48">
                  <c:v>0.19135760999999998</c:v>
                </c:pt>
                <c:pt idx="49">
                  <c:v>0.17693987</c:v>
                </c:pt>
                <c:pt idx="50">
                  <c:v>0.18123471999999999</c:v>
                </c:pt>
                <c:pt idx="51">
                  <c:v>0.18315763000000002</c:v>
                </c:pt>
                <c:pt idx="52">
                  <c:v>0.19720102</c:v>
                </c:pt>
                <c:pt idx="53">
                  <c:v>0.19239893</c:v>
                </c:pt>
                <c:pt idx="54">
                  <c:v>0.22605772000000002</c:v>
                </c:pt>
                <c:pt idx="55">
                  <c:v>0.22571325</c:v>
                </c:pt>
                <c:pt idx="56">
                  <c:v>0.21824608000000001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C-4FFA-BF0A-11FB92A1ADAA}"/>
            </c:ext>
          </c:extLst>
        </c:ser>
        <c:ser>
          <c:idx val="4"/>
          <c:order val="4"/>
          <c:tx>
            <c:strRef>
              <c:f>'2-data'!$A$7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'2-data'!$B$7:$BF$7</c:f>
              <c:numCache>
                <c:formatCode>0.0%</c:formatCode>
                <c:ptCount val="57"/>
                <c:pt idx="0">
                  <c:v>2.2075803000000001E-2</c:v>
                </c:pt>
                <c:pt idx="1">
                  <c:v>2.5741040000000003E-2</c:v>
                </c:pt>
                <c:pt idx="2">
                  <c:v>3.0563368999999996E-2</c:v>
                </c:pt>
                <c:pt idx="3">
                  <c:v>3.9015629999999996E-2</c:v>
                </c:pt>
                <c:pt idx="4">
                  <c:v>5.0641990000000005E-2</c:v>
                </c:pt>
                <c:pt idx="5">
                  <c:v>6.1198200000000001E-2</c:v>
                </c:pt>
                <c:pt idx="6">
                  <c:v>6.5243506000000007E-2</c:v>
                </c:pt>
                <c:pt idx="7">
                  <c:v>6.5090029999999993E-2</c:v>
                </c:pt>
                <c:pt idx="8">
                  <c:v>6.6447944999999994E-2</c:v>
                </c:pt>
                <c:pt idx="9">
                  <c:v>6.6116095E-2</c:v>
                </c:pt>
                <c:pt idx="10">
                  <c:v>6.5637970000000004E-2</c:v>
                </c:pt>
                <c:pt idx="11">
                  <c:v>6.6478839999999997E-2</c:v>
                </c:pt>
                <c:pt idx="12">
                  <c:v>6.7647495000000002E-2</c:v>
                </c:pt>
                <c:pt idx="13">
                  <c:v>6.7825819999999995E-2</c:v>
                </c:pt>
                <c:pt idx="14">
                  <c:v>6.9710007000000004E-2</c:v>
                </c:pt>
                <c:pt idx="15">
                  <c:v>6.8214560000000007E-2</c:v>
                </c:pt>
                <c:pt idx="16">
                  <c:v>7.1363516000000002E-2</c:v>
                </c:pt>
                <c:pt idx="17">
                  <c:v>7.0056385999999998E-2</c:v>
                </c:pt>
                <c:pt idx="18">
                  <c:v>7.1329092999999996E-2</c:v>
                </c:pt>
                <c:pt idx="19">
                  <c:v>7.1378959999999991E-2</c:v>
                </c:pt>
                <c:pt idx="20">
                  <c:v>7.0789179999999993E-2</c:v>
                </c:pt>
                <c:pt idx="21">
                  <c:v>7.296735E-2</c:v>
                </c:pt>
                <c:pt idx="22">
                  <c:v>7.2967195999999998E-2</c:v>
                </c:pt>
                <c:pt idx="23">
                  <c:v>7.3868693999999999E-2</c:v>
                </c:pt>
                <c:pt idx="24">
                  <c:v>7.5343820000000006E-2</c:v>
                </c:pt>
                <c:pt idx="25">
                  <c:v>8.5882380000000008E-2</c:v>
                </c:pt>
                <c:pt idx="26">
                  <c:v>8.1854359999999987E-2</c:v>
                </c:pt>
                <c:pt idx="27">
                  <c:v>7.9719639999999994E-2</c:v>
                </c:pt>
                <c:pt idx="28">
                  <c:v>8.3782700000000002E-2</c:v>
                </c:pt>
                <c:pt idx="29">
                  <c:v>8.8214330000000007E-2</c:v>
                </c:pt>
                <c:pt idx="30">
                  <c:v>9.435093E-2</c:v>
                </c:pt>
                <c:pt idx="31">
                  <c:v>9.4375420000000002E-2</c:v>
                </c:pt>
                <c:pt idx="32">
                  <c:v>9.5028959999999996E-2</c:v>
                </c:pt>
                <c:pt idx="33">
                  <c:v>0.10020946999999999</c:v>
                </c:pt>
                <c:pt idx="34">
                  <c:v>9.9500399999999989E-2</c:v>
                </c:pt>
                <c:pt idx="35">
                  <c:v>0.11383632</c:v>
                </c:pt>
                <c:pt idx="36">
                  <c:v>0.11943092999999999</c:v>
                </c:pt>
                <c:pt idx="37">
                  <c:v>0.11766601</c:v>
                </c:pt>
                <c:pt idx="38">
                  <c:v>0.12663015</c:v>
                </c:pt>
                <c:pt idx="39">
                  <c:v>0.132701235</c:v>
                </c:pt>
                <c:pt idx="40">
                  <c:v>0.1336852</c:v>
                </c:pt>
                <c:pt idx="41">
                  <c:v>0.12883228000000002</c:v>
                </c:pt>
                <c:pt idx="42">
                  <c:v>0.12923323</c:v>
                </c:pt>
                <c:pt idx="43">
                  <c:v>0.13803472</c:v>
                </c:pt>
                <c:pt idx="44">
                  <c:v>0.13802623999999999</c:v>
                </c:pt>
                <c:pt idx="45">
                  <c:v>0.13919558000000001</c:v>
                </c:pt>
                <c:pt idx="46">
                  <c:v>0.14026858</c:v>
                </c:pt>
                <c:pt idx="47">
                  <c:v>0.152903185</c:v>
                </c:pt>
                <c:pt idx="48">
                  <c:v>0.15246231999999998</c:v>
                </c:pt>
                <c:pt idx="49">
                  <c:v>0.15453659</c:v>
                </c:pt>
                <c:pt idx="50">
                  <c:v>0.15372274</c:v>
                </c:pt>
                <c:pt idx="51">
                  <c:v>0.15729998000000001</c:v>
                </c:pt>
                <c:pt idx="52">
                  <c:v>0.15905398000000001</c:v>
                </c:pt>
                <c:pt idx="53">
                  <c:v>0.16337725</c:v>
                </c:pt>
                <c:pt idx="54">
                  <c:v>0.17631405</c:v>
                </c:pt>
                <c:pt idx="55">
                  <c:v>0.18572522999999999</c:v>
                </c:pt>
                <c:pt idx="56">
                  <c:v>0.18839061999999998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5C-4FFA-BF0A-11FB92A1ADAA}"/>
            </c:ext>
          </c:extLst>
        </c:ser>
        <c:ser>
          <c:idx val="5"/>
          <c:order val="5"/>
          <c:tx>
            <c:strRef>
              <c:f>'2-data'!$A$8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'2-data'!$B$8:$BF$8</c:f>
              <c:numCache>
                <c:formatCode>0.0%</c:formatCode>
                <c:ptCount val="57"/>
                <c:pt idx="0">
                  <c:v>7.9429180000000002E-2</c:v>
                </c:pt>
                <c:pt idx="1">
                  <c:v>7.9858079999999998E-2</c:v>
                </c:pt>
                <c:pt idx="2">
                  <c:v>8.0545169999999999E-2</c:v>
                </c:pt>
                <c:pt idx="3">
                  <c:v>8.7538029999999989E-2</c:v>
                </c:pt>
                <c:pt idx="4">
                  <c:v>8.9298260000000004E-2</c:v>
                </c:pt>
                <c:pt idx="5">
                  <c:v>8.7261909999999998E-2</c:v>
                </c:pt>
                <c:pt idx="6">
                  <c:v>8.5620340000000003E-2</c:v>
                </c:pt>
                <c:pt idx="7">
                  <c:v>9.3623499999999998E-2</c:v>
                </c:pt>
                <c:pt idx="8">
                  <c:v>0.10077422</c:v>
                </c:pt>
                <c:pt idx="9">
                  <c:v>0.11337305</c:v>
                </c:pt>
                <c:pt idx="10">
                  <c:v>0.13345012000000001</c:v>
                </c:pt>
                <c:pt idx="11">
                  <c:v>0.15310651</c:v>
                </c:pt>
                <c:pt idx="12">
                  <c:v>0.15585285000000001</c:v>
                </c:pt>
                <c:pt idx="13">
                  <c:v>0.14986313000000001</c:v>
                </c:pt>
                <c:pt idx="14">
                  <c:v>0.14929870000000001</c:v>
                </c:pt>
                <c:pt idx="15">
                  <c:v>0.15208542</c:v>
                </c:pt>
                <c:pt idx="16">
                  <c:v>0.15062504000000002</c:v>
                </c:pt>
                <c:pt idx="17">
                  <c:v>0.15314311</c:v>
                </c:pt>
                <c:pt idx="18">
                  <c:v>0.16086010000000001</c:v>
                </c:pt>
                <c:pt idx="19">
                  <c:v>0.18660128000000001</c:v>
                </c:pt>
                <c:pt idx="20">
                  <c:v>0.19043178999999999</c:v>
                </c:pt>
                <c:pt idx="21">
                  <c:v>0.19600079999999998</c:v>
                </c:pt>
                <c:pt idx="22">
                  <c:v>0.21114162</c:v>
                </c:pt>
                <c:pt idx="23">
                  <c:v>0.22355536000000001</c:v>
                </c:pt>
                <c:pt idx="24">
                  <c:v>0.23528384999999999</c:v>
                </c:pt>
                <c:pt idx="25">
                  <c:v>0.24489930000000001</c:v>
                </c:pt>
                <c:pt idx="26">
                  <c:v>0.25224703000000004</c:v>
                </c:pt>
                <c:pt idx="27">
                  <c:v>0.2509459</c:v>
                </c:pt>
                <c:pt idx="28">
                  <c:v>0.26158777</c:v>
                </c:pt>
                <c:pt idx="29">
                  <c:v>0.25335021999999996</c:v>
                </c:pt>
                <c:pt idx="30">
                  <c:v>0.26818143999999999</c:v>
                </c:pt>
                <c:pt idx="31">
                  <c:v>0.27676272999999996</c:v>
                </c:pt>
                <c:pt idx="32">
                  <c:v>0.28248728000000001</c:v>
                </c:pt>
                <c:pt idx="33">
                  <c:v>0.29730499999999999</c:v>
                </c:pt>
                <c:pt idx="34">
                  <c:v>0.31428322000000003</c:v>
                </c:pt>
                <c:pt idx="35">
                  <c:v>0.32334102999999997</c:v>
                </c:pt>
                <c:pt idx="36">
                  <c:v>0.32449764000000003</c:v>
                </c:pt>
                <c:pt idx="37">
                  <c:v>0.32449084999999994</c:v>
                </c:pt>
                <c:pt idx="38">
                  <c:v>0.34670067000000004</c:v>
                </c:pt>
                <c:pt idx="39">
                  <c:v>0.35195053000000004</c:v>
                </c:pt>
                <c:pt idx="40">
                  <c:v>0.37618250000000003</c:v>
                </c:pt>
                <c:pt idx="41">
                  <c:v>0.37011997000000002</c:v>
                </c:pt>
                <c:pt idx="42">
                  <c:v>0.37916556999999995</c:v>
                </c:pt>
                <c:pt idx="43">
                  <c:v>0.38283687999999999</c:v>
                </c:pt>
                <c:pt idx="44">
                  <c:v>0.37692019999999998</c:v>
                </c:pt>
                <c:pt idx="45">
                  <c:v>0.38861213999999999</c:v>
                </c:pt>
                <c:pt idx="46">
                  <c:v>0.37146804999999999</c:v>
                </c:pt>
                <c:pt idx="47">
                  <c:v>0.36708373999999999</c:v>
                </c:pt>
                <c:pt idx="48">
                  <c:v>0.35908973999999999</c:v>
                </c:pt>
                <c:pt idx="49">
                  <c:v>0.33462474999999997</c:v>
                </c:pt>
                <c:pt idx="50">
                  <c:v>0.35515545000000004</c:v>
                </c:pt>
                <c:pt idx="51">
                  <c:v>0.37173443</c:v>
                </c:pt>
                <c:pt idx="52">
                  <c:v>0.38938316000000001</c:v>
                </c:pt>
                <c:pt idx="53">
                  <c:v>0.37339546000000001</c:v>
                </c:pt>
                <c:pt idx="54">
                  <c:v>0.38869925999999999</c:v>
                </c:pt>
                <c:pt idx="55">
                  <c:v>0.41096733000000002</c:v>
                </c:pt>
                <c:pt idx="56">
                  <c:v>0.41070132999999998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5C-4FFA-BF0A-11FB92A1ADAA}"/>
            </c:ext>
          </c:extLst>
        </c:ser>
        <c:ser>
          <c:idx val="6"/>
          <c:order val="6"/>
          <c:tx>
            <c:strRef>
              <c:f>'2-data'!$A$9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'2-data'!$B$9:$BF$9</c:f>
              <c:numCache>
                <c:formatCode>0.0%</c:formatCode>
                <c:ptCount val="57"/>
                <c:pt idx="0">
                  <c:v>3.6235377999999999E-2</c:v>
                </c:pt>
                <c:pt idx="1">
                  <c:v>6.4529924000000002E-2</c:v>
                </c:pt>
                <c:pt idx="2">
                  <c:v>0.10784034000000001</c:v>
                </c:pt>
                <c:pt idx="3">
                  <c:v>0.16209212999999997</c:v>
                </c:pt>
                <c:pt idx="4">
                  <c:v>0.21422815000000001</c:v>
                </c:pt>
                <c:pt idx="5">
                  <c:v>0.26733783999999999</c:v>
                </c:pt>
                <c:pt idx="6">
                  <c:v>0.33136660000000001</c:v>
                </c:pt>
                <c:pt idx="7">
                  <c:v>0.37122363999999997</c:v>
                </c:pt>
                <c:pt idx="8">
                  <c:v>0.38806350000000001</c:v>
                </c:pt>
                <c:pt idx="9">
                  <c:v>0.43507174999999998</c:v>
                </c:pt>
                <c:pt idx="10">
                  <c:v>0.44999671999999996</c:v>
                </c:pt>
                <c:pt idx="11">
                  <c:v>0.42838690000000001</c:v>
                </c:pt>
                <c:pt idx="12">
                  <c:v>0.43779311999999998</c:v>
                </c:pt>
                <c:pt idx="13">
                  <c:v>0.43002110000000004</c:v>
                </c:pt>
                <c:pt idx="14">
                  <c:v>0.41448099999999999</c:v>
                </c:pt>
                <c:pt idx="15">
                  <c:v>0.40351570000000003</c:v>
                </c:pt>
                <c:pt idx="16">
                  <c:v>0.40502959999999999</c:v>
                </c:pt>
                <c:pt idx="17">
                  <c:v>0.41862029999999995</c:v>
                </c:pt>
                <c:pt idx="18">
                  <c:v>0.44556310000000005</c:v>
                </c:pt>
                <c:pt idx="19">
                  <c:v>0.45601363999999994</c:v>
                </c:pt>
                <c:pt idx="20">
                  <c:v>0.46586150000000004</c:v>
                </c:pt>
                <c:pt idx="21">
                  <c:v>0.44257114000000003</c:v>
                </c:pt>
                <c:pt idx="22">
                  <c:v>0.44750293999999996</c:v>
                </c:pt>
                <c:pt idx="23">
                  <c:v>0.40330013000000003</c:v>
                </c:pt>
                <c:pt idx="24">
                  <c:v>0.41176215999999999</c:v>
                </c:pt>
                <c:pt idx="25">
                  <c:v>0.40413035999999997</c:v>
                </c:pt>
                <c:pt idx="26">
                  <c:v>0.44252850000000005</c:v>
                </c:pt>
                <c:pt idx="27">
                  <c:v>0.42584310000000003</c:v>
                </c:pt>
                <c:pt idx="28">
                  <c:v>0.43434030000000001</c:v>
                </c:pt>
                <c:pt idx="29">
                  <c:v>0.42401629999999996</c:v>
                </c:pt>
                <c:pt idx="30">
                  <c:v>0.4185064</c:v>
                </c:pt>
                <c:pt idx="31">
                  <c:v>0.44458724999999999</c:v>
                </c:pt>
                <c:pt idx="32">
                  <c:v>0.424182</c:v>
                </c:pt>
                <c:pt idx="33">
                  <c:v>0.41591743000000003</c:v>
                </c:pt>
                <c:pt idx="34">
                  <c:v>0.41133761999999996</c:v>
                </c:pt>
                <c:pt idx="35">
                  <c:v>0.40714019999999995</c:v>
                </c:pt>
                <c:pt idx="36">
                  <c:v>0.39997275999999998</c:v>
                </c:pt>
                <c:pt idx="37">
                  <c:v>0.39574387</c:v>
                </c:pt>
                <c:pt idx="38">
                  <c:v>0.39582447000000004</c:v>
                </c:pt>
                <c:pt idx="39">
                  <c:v>0.39199084999999995</c:v>
                </c:pt>
                <c:pt idx="40">
                  <c:v>0.37272063999999999</c:v>
                </c:pt>
                <c:pt idx="41">
                  <c:v>0.36535625000000005</c:v>
                </c:pt>
                <c:pt idx="42">
                  <c:v>0.35038113000000004</c:v>
                </c:pt>
                <c:pt idx="43">
                  <c:v>0.36905433999999998</c:v>
                </c:pt>
                <c:pt idx="44">
                  <c:v>0.38319910000000001</c:v>
                </c:pt>
                <c:pt idx="45">
                  <c:v>0.40923529999999997</c:v>
                </c:pt>
                <c:pt idx="46">
                  <c:v>0.37376503</c:v>
                </c:pt>
                <c:pt idx="47">
                  <c:v>0.37090404999999999</c:v>
                </c:pt>
                <c:pt idx="48">
                  <c:v>0.38067272000000002</c:v>
                </c:pt>
                <c:pt idx="49">
                  <c:v>0.35551864999999999</c:v>
                </c:pt>
                <c:pt idx="50">
                  <c:v>0.346522</c:v>
                </c:pt>
                <c:pt idx="51">
                  <c:v>0.35093679999999999</c:v>
                </c:pt>
                <c:pt idx="52">
                  <c:v>0.36578716</c:v>
                </c:pt>
                <c:pt idx="53">
                  <c:v>0.35984496999999999</c:v>
                </c:pt>
                <c:pt idx="54">
                  <c:v>0.37562410000000002</c:v>
                </c:pt>
                <c:pt idx="55">
                  <c:v>0.38453219999999999</c:v>
                </c:pt>
                <c:pt idx="56">
                  <c:v>0.36332829999999999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5C-4FFA-BF0A-11FB92A1A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144207"/>
        <c:axId val="949143791"/>
      </c:lineChart>
      <c:catAx>
        <c:axId val="949144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3791"/>
        <c:crosses val="autoZero"/>
        <c:auto val="1"/>
        <c:lblAlgn val="ctr"/>
        <c:lblOffset val="100"/>
        <c:tickLblSkip val="5"/>
        <c:noMultiLvlLbl val="0"/>
      </c:catAx>
      <c:valAx>
        <c:axId val="949143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23254899627784E-2"/>
          <c:y val="2.3084578955952409E-2"/>
          <c:w val="0.86554616052483413"/>
          <c:h val="0.881131603747005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'19-data'!$B$5</c:f>
              <c:strCache>
                <c:ptCount val="1"/>
                <c:pt idx="0">
                  <c:v>1 - Transport (direct emissions)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'19-data'!$B$6:$B$15</c:f>
              <c:numCache>
                <c:formatCode>0.00</c:formatCode>
                <c:ptCount val="10"/>
                <c:pt idx="0">
                  <c:v>1261.6367269068301</c:v>
                </c:pt>
                <c:pt idx="1">
                  <c:v>1654.2268340161199</c:v>
                </c:pt>
                <c:pt idx="2">
                  <c:v>1832.8216027762701</c:v>
                </c:pt>
                <c:pt idx="3">
                  <c:v>2086.72226329776</c:v>
                </c:pt>
                <c:pt idx="4">
                  <c:v>2468.3469169205</c:v>
                </c:pt>
                <c:pt idx="5">
                  <c:v>2962.1071881087601</c:v>
                </c:pt>
                <c:pt idx="6">
                  <c:v>3057.2715834650198</c:v>
                </c:pt>
                <c:pt idx="7">
                  <c:v>3417.1320492835698</c:v>
                </c:pt>
                <c:pt idx="8">
                  <c:v>3657.5464075763798</c:v>
                </c:pt>
                <c:pt idx="9">
                  <c:v>3778.6195679112602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C-4056-A1A1-1C75F5201905}"/>
            </c:ext>
          </c:extLst>
        </c:ser>
        <c:ser>
          <c:idx val="1"/>
          <c:order val="1"/>
          <c:tx>
            <c:strRef>
              <c:f>'19-data'!$C$5</c:f>
              <c:strCache>
                <c:ptCount val="1"/>
                <c:pt idx="0">
                  <c:v>2 - Transport (indirect emissions)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'19-data'!$C$6:$C$15</c:f>
              <c:numCache>
                <c:formatCode>0.00</c:formatCode>
                <c:ptCount val="10"/>
                <c:pt idx="0">
                  <c:v>986.71984468008702</c:v>
                </c:pt>
                <c:pt idx="1">
                  <c:v>1430.7215874132501</c:v>
                </c:pt>
                <c:pt idx="2">
                  <c:v>1658.8847837748001</c:v>
                </c:pt>
                <c:pt idx="3">
                  <c:v>2126.18114751148</c:v>
                </c:pt>
                <c:pt idx="4">
                  <c:v>2421.9717507762498</c:v>
                </c:pt>
                <c:pt idx="5">
                  <c:v>3019.79902035545</c:v>
                </c:pt>
                <c:pt idx="6">
                  <c:v>3443.9142835451598</c:v>
                </c:pt>
                <c:pt idx="7">
                  <c:v>3802.6007572205599</c:v>
                </c:pt>
                <c:pt idx="8">
                  <c:v>4264.9042886388897</c:v>
                </c:pt>
                <c:pt idx="9">
                  <c:v>5255.0764925527601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C-4056-A1A1-1C75F5201905}"/>
            </c:ext>
          </c:extLst>
        </c:ser>
        <c:ser>
          <c:idx val="2"/>
          <c:order val="2"/>
          <c:tx>
            <c:strRef>
              <c:f>'19-data'!$D$5</c:f>
              <c:strCache>
                <c:ptCount val="1"/>
                <c:pt idx="0">
                  <c:v>3 - Residential (direct emissions)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'19-data'!$D$6:$D$15</c:f>
              <c:numCache>
                <c:formatCode>0.00</c:formatCode>
                <c:ptCount val="10"/>
                <c:pt idx="0">
                  <c:v>842.45468946737606</c:v>
                </c:pt>
                <c:pt idx="1">
                  <c:v>1302.5537709074999</c:v>
                </c:pt>
                <c:pt idx="2">
                  <c:v>1484.1206625792699</c:v>
                </c:pt>
                <c:pt idx="3">
                  <c:v>1570.4149084990299</c:v>
                </c:pt>
                <c:pt idx="4">
                  <c:v>1577.2800402232699</c:v>
                </c:pt>
                <c:pt idx="5">
                  <c:v>1710.91000008843</c:v>
                </c:pt>
                <c:pt idx="6">
                  <c:v>1602.1516276748901</c:v>
                </c:pt>
                <c:pt idx="7">
                  <c:v>1484.2786818289701</c:v>
                </c:pt>
                <c:pt idx="8">
                  <c:v>2119.2064567970101</c:v>
                </c:pt>
                <c:pt idx="9">
                  <c:v>2658.2798578267002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C-4056-A1A1-1C75F5201905}"/>
            </c:ext>
          </c:extLst>
        </c:ser>
        <c:ser>
          <c:idx val="3"/>
          <c:order val="3"/>
          <c:tx>
            <c:strRef>
              <c:f>'19-data'!$E$5</c:f>
              <c:strCache>
                <c:ptCount val="1"/>
                <c:pt idx="0">
                  <c:v>4 - Residential (indirect emissions)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'19-data'!$E$6:$E$15</c:f>
              <c:numCache>
                <c:formatCode>0.00</c:formatCode>
                <c:ptCount val="10"/>
                <c:pt idx="0">
                  <c:v>400.84376237898402</c:v>
                </c:pt>
                <c:pt idx="1">
                  <c:v>504.10459423142902</c:v>
                </c:pt>
                <c:pt idx="2">
                  <c:v>534.06487375894505</c:v>
                </c:pt>
                <c:pt idx="3">
                  <c:v>562.38742180666497</c:v>
                </c:pt>
                <c:pt idx="4">
                  <c:v>569.604834244063</c:v>
                </c:pt>
                <c:pt idx="5">
                  <c:v>595.05448939791802</c:v>
                </c:pt>
                <c:pt idx="6">
                  <c:v>612.34675990983703</c:v>
                </c:pt>
                <c:pt idx="7">
                  <c:v>627.41953275759795</c:v>
                </c:pt>
                <c:pt idx="8">
                  <c:v>717.21260130761698</c:v>
                </c:pt>
                <c:pt idx="9">
                  <c:v>942.39293132335104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7C-4056-A1A1-1C75F5201905}"/>
            </c:ext>
          </c:extLst>
        </c:ser>
        <c:ser>
          <c:idx val="4"/>
          <c:order val="4"/>
          <c:tx>
            <c:strRef>
              <c:f>'19-data'!$F$5</c:f>
              <c:strCache>
                <c:ptCount val="1"/>
                <c:pt idx="0">
                  <c:v>5 - Food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'19-data'!$F$6:$F$15</c:f>
              <c:numCache>
                <c:formatCode>0.00</c:formatCode>
                <c:ptCount val="10"/>
                <c:pt idx="0">
                  <c:v>3254.7000884602498</c:v>
                </c:pt>
                <c:pt idx="1">
                  <c:v>3751.3750204653502</c:v>
                </c:pt>
                <c:pt idx="2">
                  <c:v>3945.6210336704999</c:v>
                </c:pt>
                <c:pt idx="3">
                  <c:v>4175.0593729257698</c:v>
                </c:pt>
                <c:pt idx="4">
                  <c:v>4459.8170555604602</c:v>
                </c:pt>
                <c:pt idx="5">
                  <c:v>4966.4751214395301</c:v>
                </c:pt>
                <c:pt idx="6">
                  <c:v>5059.8651703175801</c:v>
                </c:pt>
                <c:pt idx="7">
                  <c:v>5429.6964358650102</c:v>
                </c:pt>
                <c:pt idx="8">
                  <c:v>5929.8914740198497</c:v>
                </c:pt>
                <c:pt idx="9">
                  <c:v>6897.2990299433905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7C-4056-A1A1-1C75F5201905}"/>
            </c:ext>
          </c:extLst>
        </c:ser>
        <c:ser>
          <c:idx val="5"/>
          <c:order val="5"/>
          <c:tx>
            <c:strRef>
              <c:f>'19-data'!$G$5</c:f>
              <c:strCache>
                <c:ptCount val="1"/>
                <c:pt idx="0">
                  <c:v>6 - Consumption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'19-data'!$G$6:$G$15</c:f>
              <c:numCache>
                <c:formatCode>0.00</c:formatCode>
                <c:ptCount val="10"/>
                <c:pt idx="0">
                  <c:v>3901.0384307975701</c:v>
                </c:pt>
                <c:pt idx="1">
                  <c:v>5102.6694482728999</c:v>
                </c:pt>
                <c:pt idx="2">
                  <c:v>5305.2886157060802</c:v>
                </c:pt>
                <c:pt idx="3">
                  <c:v>6082.6662826103702</c:v>
                </c:pt>
                <c:pt idx="4">
                  <c:v>7735.2399907778899</c:v>
                </c:pt>
                <c:pt idx="5">
                  <c:v>8307.5687677686601</c:v>
                </c:pt>
                <c:pt idx="6">
                  <c:v>9248.7781557668095</c:v>
                </c:pt>
                <c:pt idx="7">
                  <c:v>10174.1589550066</c:v>
                </c:pt>
                <c:pt idx="8">
                  <c:v>11408.348943838801</c:v>
                </c:pt>
                <c:pt idx="9">
                  <c:v>17892.7098128545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7C-4056-A1A1-1C75F5201905}"/>
            </c:ext>
          </c:extLst>
        </c:ser>
        <c:ser>
          <c:idx val="6"/>
          <c:order val="6"/>
          <c:tx>
            <c:strRef>
              <c:f>'19-data'!$H$5</c:f>
              <c:strCache>
                <c:ptCount val="1"/>
                <c:pt idx="0">
                  <c:v>7 -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'19-data'!$H$6:$H$15</c:f>
              <c:numCache>
                <c:formatCode>0.00</c:formatCode>
                <c:ptCount val="10"/>
                <c:pt idx="0">
                  <c:v>1195.5440797836</c:v>
                </c:pt>
                <c:pt idx="1">
                  <c:v>1621.6075491094</c:v>
                </c:pt>
                <c:pt idx="2">
                  <c:v>1765.50182757628</c:v>
                </c:pt>
                <c:pt idx="3">
                  <c:v>2008.23597640105</c:v>
                </c:pt>
                <c:pt idx="4">
                  <c:v>2188.4726515091302</c:v>
                </c:pt>
                <c:pt idx="5">
                  <c:v>2514.60895636338</c:v>
                </c:pt>
                <c:pt idx="6">
                  <c:v>2867.8834824181799</c:v>
                </c:pt>
                <c:pt idx="7">
                  <c:v>3374.7366675233702</c:v>
                </c:pt>
                <c:pt idx="8">
                  <c:v>3966.43822725785</c:v>
                </c:pt>
                <c:pt idx="9">
                  <c:v>5583.9595956284002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7C-4056-A1A1-1C75F5201905}"/>
            </c:ext>
          </c:extLst>
        </c:ser>
        <c:ser>
          <c:idx val="7"/>
          <c:order val="7"/>
          <c:tx>
            <c:strRef>
              <c:f>'19-data'!$I$5</c:f>
              <c:strCache>
                <c:ptCount val="1"/>
                <c:pt idx="0">
                  <c:v>8 - Public services emissions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1st Decile</c:v>
                </c:pt>
                <c:pt idx="1">
                  <c:v>2d Decile</c:v>
                </c:pt>
                <c:pt idx="2">
                  <c:v>3d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'19-data'!$I$6:$I$15</c:f>
              <c:numCache>
                <c:formatCode>0.00</c:formatCode>
                <c:ptCount val="10"/>
                <c:pt idx="0">
                  <c:v>2855.9462161516899</c:v>
                </c:pt>
                <c:pt idx="1">
                  <c:v>2855.9462161516899</c:v>
                </c:pt>
                <c:pt idx="2">
                  <c:v>2855.9462161516899</c:v>
                </c:pt>
                <c:pt idx="3">
                  <c:v>2855.9462161516899</c:v>
                </c:pt>
                <c:pt idx="4">
                  <c:v>2855.9462161516899</c:v>
                </c:pt>
                <c:pt idx="5">
                  <c:v>2855.9462161516899</c:v>
                </c:pt>
                <c:pt idx="6">
                  <c:v>2855.9462161516899</c:v>
                </c:pt>
                <c:pt idx="7">
                  <c:v>2855.9462161516899</c:v>
                </c:pt>
                <c:pt idx="8">
                  <c:v>2855.9462161516899</c:v>
                </c:pt>
                <c:pt idx="9">
                  <c:v>2855.9462161516899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7C-4056-A1A1-1C75F5201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6124991"/>
        <c:axId val="896122911"/>
      </c:barChart>
      <c:catAx>
        <c:axId val="896124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96122911"/>
        <c:crosses val="autoZero"/>
        <c:auto val="1"/>
        <c:lblAlgn val="ctr"/>
        <c:lblOffset val="100"/>
        <c:noMultiLvlLbl val="0"/>
      </c:catAx>
      <c:valAx>
        <c:axId val="896122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96124991"/>
        <c:crosses val="autoZero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050" b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En tCO2e par ménage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56432089792229"/>
          <c:y val="0.5279783609750649"/>
          <c:w val="0.29032358537823982"/>
          <c:h val="0.30500198375354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56942857677374E-2"/>
          <c:y val="2.3033101716287585E-2"/>
          <c:w val="0.87998826347866799"/>
          <c:h val="0.899038017642993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'20-data'!$G$1</c:f>
              <c:strCache>
                <c:ptCount val="1"/>
                <c:pt idx="0">
                  <c:v>Emission par emploi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D815318-8F24-4C4D-AAFB-4CA59793F71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30B-4F0E-B95B-2A4BBD89944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CD12C1-5449-4EF9-8B3F-4084952FBE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30B-4F0E-B95B-2A4BBD89944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ABDCF4-878C-4C58-B746-9A8C9A827C9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30B-4F0E-B95B-2A4BBD89944F}"/>
                </c:ext>
              </c:extLst>
            </c:dLbl>
            <c:dLbl>
              <c:idx val="3"/>
              <c:layout>
                <c:manualLayout>
                  <c:x val="0"/>
                  <c:y val="-1.2612613507314571E-2"/>
                </c:manualLayout>
              </c:layout>
              <c:tx>
                <c:rich>
                  <a:bodyPr/>
                  <a:lstStyle/>
                  <a:p>
                    <a:fld id="{04E0DBF5-67D3-4837-A259-4CE3F096F3C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30B-4F0E-B95B-2A4BBD89944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E7AE667-C566-4809-BDF0-C714C21B48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30B-4F0E-B95B-2A4BBD89944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60431A0-9A48-4CEB-ADC9-10E41E2964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30B-4F0E-B95B-2A4BBD89944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86A2C54-A71E-44AD-BCDE-3CF01372CB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30B-4F0E-B95B-2A4BBD89944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D7F77D7-93C9-4A63-8B01-74980D8200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30B-4F0E-B95B-2A4BBD89944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24DFE2A-887D-41F6-AAC7-2F1614311E2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30B-4F0E-B95B-2A4BBD8994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30B-4F0E-B95B-2A4BBD8994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30B-4F0E-B95B-2A4BBD8994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30B-4F0E-B95B-2A4BBD8994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30B-4F0E-B95B-2A4BBD89944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BA484DA-D5EE-448C-817A-57275C29C14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30B-4F0E-B95B-2A4BBD89944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5B69ACF-01B1-427B-8CC3-F5A16FC29F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30B-4F0E-B95B-2A4BBD89944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11FBFA5-42CB-46F3-9D91-16AEC78B50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30B-4F0E-B95B-2A4BBD89944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30B-4F0E-B95B-2A4BBD89944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30B-4F0E-B95B-2A4BBD89944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30B-4F0E-B95B-2A4BBD89944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30B-4F0E-B95B-2A4BBD89944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F76646D-F3FF-49EF-82F6-BA23389D36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30B-4F0E-B95B-2A4BBD89944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30B-4F0E-B95B-2A4BBD89944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0B-4F0E-B95B-2A4BBD89944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30B-4F0E-B95B-2A4BBD89944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30B-4F0E-B95B-2A4BBD89944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30B-4F0E-B95B-2A4BBD89944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30B-4F0E-B95B-2A4BBD89944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30B-4F0E-B95B-2A4BBD89944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30B-4F0E-B95B-2A4BBD89944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0B-4F0E-B95B-2A4BBD89944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30B-4F0E-B95B-2A4BBD89944F}"/>
                </c:ext>
              </c:extLst>
            </c:dLbl>
            <c:dLbl>
              <c:idx val="31"/>
              <c:layout>
                <c:manualLayout>
                  <c:x val="2.0527860185552461E-2"/>
                  <c:y val="1.4714715758533647E-2"/>
                </c:manualLayout>
              </c:layout>
              <c:tx>
                <c:rich>
                  <a:bodyPr/>
                  <a:lstStyle/>
                  <a:p>
                    <a:fld id="{ED277984-5CF2-43A5-8C8F-EDD0DAD2F7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E30B-4F0E-B95B-2A4BBD89944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0B-4F0E-B95B-2A4BBD89944F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30B-4F0E-B95B-2A4BBD89944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30B-4F0E-B95B-2A4BBD89944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30B-4F0E-B95B-2A4BBD89944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30B-4F0E-B95B-2A4BBD89944F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0B-4F0E-B95B-2A4BBD89944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0B-4F0E-B95B-2A4BBD89944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0B-4F0E-B95B-2A4BBD89944F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0B-4F0E-B95B-2A4BBD89944F}"/>
                </c:ext>
              </c:extLst>
            </c:dLbl>
            <c:dLbl>
              <c:idx val="41"/>
              <c:layout>
                <c:manualLayout>
                  <c:x val="6.8426200618508203E-3"/>
                  <c:y val="2.1021022512190943E-2"/>
                </c:manualLayout>
              </c:layout>
              <c:tx>
                <c:rich>
                  <a:bodyPr/>
                  <a:lstStyle/>
                  <a:p>
                    <a:fld id="{7800A2D7-5CDC-4BA7-985A-E0D7304062A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30B-4F0E-B95B-2A4BBD89944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0B-4F0E-B95B-2A4BBD89944F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0B-4F0E-B95B-2A4BBD89944F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0B-4F0E-B95B-2A4BBD89944F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0B-4F0E-B95B-2A4BBD89944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0B-4F0E-B95B-2A4BBD89944F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B-4F0E-B95B-2A4BBD89944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0B-4F0E-B95B-2A4BBD89944F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30B-4F0E-B95B-2A4BBD89944F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30B-4F0E-B95B-2A4BBD89944F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0B-4F0E-B95B-2A4BBD89944F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B-4F0E-B95B-2A4BBD89944F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B-4F0E-B95B-2A4BBD89944F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B-4F0E-B95B-2A4BBD89944F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30B-4F0E-B95B-2A4BBD89944F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B-4F0E-B95B-2A4BBD89944F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B-4F0E-B95B-2A4BBD89944F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0B-4F0E-B95B-2A4BBD89944F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B-4F0E-B95B-2A4BBD89944F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B-4F0E-B95B-2A4BBD89944F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B-4F0E-B95B-2A4BBD899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'20-data'!$H$3:$H$64</c:f>
              <c:numCache>
                <c:formatCode>0.0%</c:formatCode>
                <c:ptCount val="62"/>
                <c:pt idx="0">
                  <c:v>2.5790399902906729E-4</c:v>
                </c:pt>
                <c:pt idx="1">
                  <c:v>3.7130590448449536E-3</c:v>
                </c:pt>
                <c:pt idx="2">
                  <c:v>7.1947630317373617E-3</c:v>
                </c:pt>
                <c:pt idx="3">
                  <c:v>7.7333272650039432E-3</c:v>
                </c:pt>
                <c:pt idx="4">
                  <c:v>1.244766065902057E-2</c:v>
                </c:pt>
                <c:pt idx="5">
                  <c:v>2.0761271921839915E-2</c:v>
                </c:pt>
                <c:pt idx="6">
                  <c:v>2.6973724133745981E-2</c:v>
                </c:pt>
                <c:pt idx="7">
                  <c:v>3.2814491170580738E-2</c:v>
                </c:pt>
                <c:pt idx="8">
                  <c:v>3.6538928333029921E-2</c:v>
                </c:pt>
                <c:pt idx="9">
                  <c:v>3.7248164330359858E-2</c:v>
                </c:pt>
                <c:pt idx="10">
                  <c:v>3.957688573335761E-2</c:v>
                </c:pt>
                <c:pt idx="11">
                  <c:v>4.0293707142423703E-2</c:v>
                </c:pt>
                <c:pt idx="12">
                  <c:v>4.1344286667880342E-2</c:v>
                </c:pt>
                <c:pt idx="13">
                  <c:v>7.1822471023727172E-2</c:v>
                </c:pt>
                <c:pt idx="14">
                  <c:v>9.5564809757873667E-2</c:v>
                </c:pt>
                <c:pt idx="15">
                  <c:v>0.12130211177862735</c:v>
                </c:pt>
                <c:pt idx="16">
                  <c:v>0.12470037623642211</c:v>
                </c:pt>
                <c:pt idx="17">
                  <c:v>0.13990912676740094</c:v>
                </c:pt>
                <c:pt idx="18">
                  <c:v>0.14741868438618846</c:v>
                </c:pt>
                <c:pt idx="19">
                  <c:v>0.15007357849384065</c:v>
                </c:pt>
                <c:pt idx="20">
                  <c:v>0.15238333636749804</c:v>
                </c:pt>
                <c:pt idx="21">
                  <c:v>0.15947948904666545</c:v>
                </c:pt>
                <c:pt idx="22">
                  <c:v>0.16409141938224409</c:v>
                </c:pt>
                <c:pt idx="23">
                  <c:v>0.23259148006553795</c:v>
                </c:pt>
                <c:pt idx="24">
                  <c:v>0.27167910674191398</c:v>
                </c:pt>
                <c:pt idx="25">
                  <c:v>0.28334926269797928</c:v>
                </c:pt>
                <c:pt idx="26">
                  <c:v>0.29230384125250319</c:v>
                </c:pt>
                <c:pt idx="27">
                  <c:v>0.30464909885308578</c:v>
                </c:pt>
                <c:pt idx="28">
                  <c:v>0.30708401602038959</c:v>
                </c:pt>
                <c:pt idx="29">
                  <c:v>0.30920034589477519</c:v>
                </c:pt>
                <c:pt idx="30">
                  <c:v>0.3128716851750713</c:v>
                </c:pt>
                <c:pt idx="31">
                  <c:v>0.32022194914739971</c:v>
                </c:pt>
                <c:pt idx="32">
                  <c:v>0.35894168335457249</c:v>
                </c:pt>
                <c:pt idx="33">
                  <c:v>0.36705428120638384</c:v>
                </c:pt>
                <c:pt idx="34">
                  <c:v>0.38056389950846531</c:v>
                </c:pt>
                <c:pt idx="35">
                  <c:v>0.38446280114084591</c:v>
                </c:pt>
                <c:pt idx="36">
                  <c:v>0.39257539899265725</c:v>
                </c:pt>
                <c:pt idx="37">
                  <c:v>0.4861111111111111</c:v>
                </c:pt>
                <c:pt idx="38">
                  <c:v>0.51745023969901083</c:v>
                </c:pt>
                <c:pt idx="39">
                  <c:v>0.52222525638691664</c:v>
                </c:pt>
                <c:pt idx="40">
                  <c:v>0.59941061350810121</c:v>
                </c:pt>
                <c:pt idx="41">
                  <c:v>0.60148901632380591</c:v>
                </c:pt>
                <c:pt idx="42">
                  <c:v>0.60891134170762784</c:v>
                </c:pt>
                <c:pt idx="43">
                  <c:v>0.61553719885915403</c:v>
                </c:pt>
                <c:pt idx="44">
                  <c:v>0.68876676375993684</c:v>
                </c:pt>
                <c:pt idx="45">
                  <c:v>0.69417516232781107</c:v>
                </c:pt>
                <c:pt idx="46">
                  <c:v>0.71311593543297525</c:v>
                </c:pt>
                <c:pt idx="47">
                  <c:v>0.72531327750470287</c:v>
                </c:pt>
                <c:pt idx="48">
                  <c:v>0.79955549487226152</c:v>
                </c:pt>
                <c:pt idx="49">
                  <c:v>0.87644881364160443</c:v>
                </c:pt>
                <c:pt idx="50">
                  <c:v>0.88129589174100365</c:v>
                </c:pt>
                <c:pt idx="51">
                  <c:v>0.90569436859032693</c:v>
                </c:pt>
                <c:pt idx="52">
                  <c:v>0.91599156502214929</c:v>
                </c:pt>
                <c:pt idx="53">
                  <c:v>0.93716244917774127</c:v>
                </c:pt>
                <c:pt idx="54">
                  <c:v>0.94412206444565805</c:v>
                </c:pt>
                <c:pt idx="55">
                  <c:v>0.9548971418168577</c:v>
                </c:pt>
                <c:pt idx="56">
                  <c:v>0.96032829661994035</c:v>
                </c:pt>
                <c:pt idx="57">
                  <c:v>0.96614251471569856</c:v>
                </c:pt>
                <c:pt idx="58">
                  <c:v>0.97180123187086587</c:v>
                </c:pt>
                <c:pt idx="59">
                  <c:v>0.97854087019843428</c:v>
                </c:pt>
                <c:pt idx="60">
                  <c:v>0.99761438800898106</c:v>
                </c:pt>
                <c:pt idx="61">
                  <c:v>1</c:v>
                </c:pt>
              </c:numCache>
            </c:numRef>
          </c:xVal>
          <c:yVal>
            <c:numRef>
              <c:f>'20-data'!$I$3:$I$64</c:f>
              <c:numCache>
                <c:formatCode>0.0%</c:formatCode>
                <c:ptCount val="62"/>
                <c:pt idx="0">
                  <c:v>5.3847713453045981E-2</c:v>
                </c:pt>
                <c:pt idx="1">
                  <c:v>0.14312796941735653</c:v>
                </c:pt>
                <c:pt idx="2">
                  <c:v>0.22838540079247491</c:v>
                </c:pt>
                <c:pt idx="3">
                  <c:v>0.24092390379952752</c:v>
                </c:pt>
                <c:pt idx="4">
                  <c:v>0.32593138104658365</c:v>
                </c:pt>
                <c:pt idx="5">
                  <c:v>0.43849866998928033</c:v>
                </c:pt>
                <c:pt idx="6">
                  <c:v>0.5178598681612081</c:v>
                </c:pt>
                <c:pt idx="7">
                  <c:v>0.56370981202841319</c:v>
                </c:pt>
                <c:pt idx="8">
                  <c:v>0.58854355022043869</c:v>
                </c:pt>
                <c:pt idx="9">
                  <c:v>0.59300971612377784</c:v>
                </c:pt>
                <c:pt idx="10">
                  <c:v>0.60307936345485524</c:v>
                </c:pt>
                <c:pt idx="11">
                  <c:v>0.605335729472677</c:v>
                </c:pt>
                <c:pt idx="12">
                  <c:v>0.60791372576087366</c:v>
                </c:pt>
                <c:pt idx="13">
                  <c:v>0.67450305253889442</c:v>
                </c:pt>
                <c:pt idx="14">
                  <c:v>0.72514579959602721</c:v>
                </c:pt>
                <c:pt idx="15">
                  <c:v>0.76417934321081882</c:v>
                </c:pt>
                <c:pt idx="16">
                  <c:v>0.76796896249379032</c:v>
                </c:pt>
                <c:pt idx="17">
                  <c:v>0.78443274583314659</c:v>
                </c:pt>
                <c:pt idx="18">
                  <c:v>0.79127688301604671</c:v>
                </c:pt>
                <c:pt idx="19">
                  <c:v>0.79351306229596463</c:v>
                </c:pt>
                <c:pt idx="20">
                  <c:v>0.79538606541217105</c:v>
                </c:pt>
                <c:pt idx="21">
                  <c:v>0.80043899102805283</c:v>
                </c:pt>
                <c:pt idx="22">
                  <c:v>0.80320624018789</c:v>
                </c:pt>
                <c:pt idx="23">
                  <c:v>0.83979546515070436</c:v>
                </c:pt>
                <c:pt idx="24">
                  <c:v>0.85586958714991601</c:v>
                </c:pt>
                <c:pt idx="25">
                  <c:v>0.86056646366653833</c:v>
                </c:pt>
                <c:pt idx="26">
                  <c:v>0.86413888599090194</c:v>
                </c:pt>
                <c:pt idx="27">
                  <c:v>0.86839797475009328</c:v>
                </c:pt>
                <c:pt idx="28">
                  <c:v>0.86921640592938265</c:v>
                </c:pt>
                <c:pt idx="29">
                  <c:v>0.86990461501885363</c:v>
                </c:pt>
                <c:pt idx="30">
                  <c:v>0.87109453947417426</c:v>
                </c:pt>
                <c:pt idx="31">
                  <c:v>0.87329118271937667</c:v>
                </c:pt>
                <c:pt idx="32">
                  <c:v>0.88376288111117673</c:v>
                </c:pt>
                <c:pt idx="33">
                  <c:v>0.88583715658248752</c:v>
                </c:pt>
                <c:pt idx="34">
                  <c:v>0.88906432839009486</c:v>
                </c:pt>
                <c:pt idx="35">
                  <c:v>0.88999139330936572</c:v>
                </c:pt>
                <c:pt idx="36">
                  <c:v>0.89191177796104515</c:v>
                </c:pt>
                <c:pt idx="37">
                  <c:v>0.91393739546035524</c:v>
                </c:pt>
                <c:pt idx="38">
                  <c:v>0.92127747407315441</c:v>
                </c:pt>
                <c:pt idx="39">
                  <c:v>0.92233898795596625</c:v>
                </c:pt>
                <c:pt idx="40">
                  <c:v>0.93753050875031174</c:v>
                </c:pt>
                <c:pt idx="41">
                  <c:v>0.93793930341561804</c:v>
                </c:pt>
                <c:pt idx="42">
                  <c:v>0.9393824392040907</c:v>
                </c:pt>
                <c:pt idx="43">
                  <c:v>0.94061118566540625</c:v>
                </c:pt>
                <c:pt idx="44">
                  <c:v>0.95409589573206077</c:v>
                </c:pt>
                <c:pt idx="45">
                  <c:v>0.9550876860325801</c:v>
                </c:pt>
                <c:pt idx="46">
                  <c:v>0.9584353832436765</c:v>
                </c:pt>
                <c:pt idx="47">
                  <c:v>0.9604708190786535</c:v>
                </c:pt>
                <c:pt idx="48">
                  <c:v>0.97281213556161417</c:v>
                </c:pt>
                <c:pt idx="49">
                  <c:v>0.98479660958007043</c:v>
                </c:pt>
                <c:pt idx="50">
                  <c:v>0.98551463598000422</c:v>
                </c:pt>
                <c:pt idx="51">
                  <c:v>0.98912228812883618</c:v>
                </c:pt>
                <c:pt idx="52">
                  <c:v>0.9906163844115542</c:v>
                </c:pt>
                <c:pt idx="53">
                  <c:v>0.99343249164773717</c:v>
                </c:pt>
                <c:pt idx="54">
                  <c:v>0.99427804269565589</c:v>
                </c:pt>
                <c:pt idx="55">
                  <c:v>0.99553640371853813</c:v>
                </c:pt>
                <c:pt idx="56">
                  <c:v>0.99613605120872939</c:v>
                </c:pt>
                <c:pt idx="57">
                  <c:v>0.99675661709588392</c:v>
                </c:pt>
                <c:pt idx="58">
                  <c:v>0.9973531352009416</c:v>
                </c:pt>
                <c:pt idx="59">
                  <c:v>0.99801077769055169</c:v>
                </c:pt>
                <c:pt idx="60">
                  <c:v>0.99979721143576061</c:v>
                </c:pt>
                <c:pt idx="6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'20-data'!$B$2:$B$63</c15:f>
                <c15:dlblRangeCache>
                  <c:ptCount val="62"/>
                  <c:pt idx="1">
                    <c:v>Coking and refining</c:v>
                  </c:pt>
                  <c:pt idx="2">
                    <c:v>Air transport</c:v>
                  </c:pt>
                  <c:pt idx="3">
                    <c:v>Metallurgy</c:v>
                  </c:pt>
                  <c:pt idx="4">
                    <c:v>Waterway transport</c:v>
                  </c:pt>
                  <c:pt idx="5">
                    <c:v>Other non-metallic minerals</c:v>
                  </c:pt>
                  <c:pt idx="6">
                    <c:v>Energy</c:v>
                  </c:pt>
                  <c:pt idx="7">
                    <c:v>Chemicals</c:v>
                  </c:pt>
                  <c:pt idx="8">
                    <c:v>Waste treatment</c:v>
                  </c:pt>
                  <c:pt idx="9">
                    <c:v>Rental and leasing</c:v>
                  </c:pt>
                  <c:pt idx="10">
                    <c:v>Fishing and aquaculture</c:v>
                  </c:pt>
                  <c:pt idx="11">
                    <c:v>Paper</c:v>
                  </c:pt>
                  <c:pt idx="12">
                    <c:v>Extractive Ind.</c:v>
                  </c:pt>
                  <c:pt idx="13">
                    <c:v>Forestry</c:v>
                  </c:pt>
                  <c:pt idx="14">
                    <c:v>Land transportation</c:v>
                  </c:pt>
                  <c:pt idx="15">
                    <c:v>Agriculture</c:v>
                  </c:pt>
                  <c:pt idx="16">
                    <c:v>Agri-food</c:v>
                  </c:pt>
                  <c:pt idx="17">
                    <c:v>Manufacture of basic pharmaceutical products and pharmaceutical preparations</c:v>
                  </c:pt>
                  <c:pt idx="18">
                    <c:v>Wholesale and retail trade and repair of motor vehicles and motorcycles</c:v>
                  </c:pt>
                  <c:pt idx="19">
                    <c:v>Sports activities and amusement and recreation activities</c:v>
                  </c:pt>
                  <c:pt idx="20">
                    <c:v>Employment activities</c:v>
                  </c:pt>
                  <c:pt idx="21">
                    <c:v>Manufacture of wood and of products of wood and cork, except furniture; manufacture of articles of straw and plaiting materials</c:v>
                  </c:pt>
                  <c:pt idx="22">
                    <c:v>Manufacture of rubber and plastic products</c:v>
                  </c:pt>
                  <c:pt idx="23">
                    <c:v>Manufacture of textiles, wearing apparel and leather products</c:v>
                  </c:pt>
                  <c:pt idx="24">
                    <c:v>Construction</c:v>
                  </c:pt>
                  <c:pt idx="25">
                    <c:v>Wholesale trade, except of motor vehicles and motorcycles</c:v>
                  </c:pt>
                  <c:pt idx="26">
                    <c:v>Warehousing and support activities for transportation</c:v>
                  </c:pt>
                  <c:pt idx="27">
                    <c:v>Manufacture of motor vehicles, trailers and semi-trailers</c:v>
                  </c:pt>
                  <c:pt idx="28">
                    <c:v>Manufacture of fabricated metal products, except machinery and equipment</c:v>
                  </c:pt>
                  <c:pt idx="29">
                    <c:v>Printing and reproduction of recorded media</c:v>
                  </c:pt>
                  <c:pt idx="30">
                    <c:v>Repair of computers and personal and household goods</c:v>
                  </c:pt>
                  <c:pt idx="31">
                    <c:v>Telecommunications</c:v>
                  </c:pt>
                  <c:pt idx="32">
                    <c:v>Repair and installation of machinery and equipment</c:v>
                  </c:pt>
                  <c:pt idx="33">
                    <c:v>Accommodation and food service activities</c:v>
                  </c:pt>
                  <c:pt idx="34">
                    <c:v>Scientific research and development</c:v>
                  </c:pt>
                  <c:pt idx="35">
                    <c:v>Other personal service activities</c:v>
                  </c:pt>
                  <c:pt idx="36">
                    <c:v>Manufacture of electrical equipment</c:v>
                  </c:pt>
                  <c:pt idx="37">
                    <c:v>Manufacture of machinery and equipment n.e.c.</c:v>
                  </c:pt>
                  <c:pt idx="38">
                    <c:v>Public administration and defence; compulsory social security</c:v>
                  </c:pt>
                  <c:pt idx="39">
                    <c:v>Security and investigation, service and landscape, office administrative and support activities</c:v>
                  </c:pt>
                  <c:pt idx="40">
                    <c:v>Motion picture, video, television programme production; programming and broadcasting activities</c:v>
                  </c:pt>
                  <c:pt idx="41">
                    <c:v>Education</c:v>
                  </c:pt>
                  <c:pt idx="42">
                    <c:v>Water collection, treatment and supply</c:v>
                  </c:pt>
                  <c:pt idx="43">
                    <c:v>Postal and courier activities</c:v>
                  </c:pt>
                  <c:pt idx="44">
                    <c:v>Manufacture of other transport equipment</c:v>
                  </c:pt>
                  <c:pt idx="45">
                    <c:v>Residential care activities and social work activities without accommodation</c:v>
                  </c:pt>
                  <c:pt idx="46">
                    <c:v>Manufacture of furniture; other manufacturing</c:v>
                  </c:pt>
                  <c:pt idx="47">
                    <c:v>Architectural and engineering activities; technical testing and analysis</c:v>
                  </c:pt>
                  <c:pt idx="48">
                    <c:v>Real estate activities</c:v>
                  </c:pt>
                  <c:pt idx="49">
                    <c:v>Retail trade, except of motor vehicles and motorcycles</c:v>
                  </c:pt>
                  <c:pt idx="50">
                    <c:v>Human health activities</c:v>
                  </c:pt>
                  <c:pt idx="51">
                    <c:v>Advertising and market research</c:v>
                  </c:pt>
                  <c:pt idx="52">
                    <c:v>Legal and accounting activities; activities of head offices; management consultancy activities; architectural and engineering activities; technical te</c:v>
                  </c:pt>
                  <c:pt idx="53">
                    <c:v>Creative, arts and entertainment activities; libraries, archives, museums and other cultural activities; gambling and betting activities</c:v>
                  </c:pt>
                  <c:pt idx="54">
                    <c:v>Financial service activities, except insurance and pension funding</c:v>
                  </c:pt>
                  <c:pt idx="55">
                    <c:v>Activities auxiliary to financial services and insurance activities</c:v>
                  </c:pt>
                  <c:pt idx="56">
                    <c:v>Activities of membership organisations</c:v>
                  </c:pt>
                  <c:pt idx="57">
                    <c:v>Other professional, scientific and technical activities; veterinary activities</c:v>
                  </c:pt>
                  <c:pt idx="58">
                    <c:v>Manufacture of computer, electronic and optical products</c:v>
                  </c:pt>
                  <c:pt idx="59">
                    <c:v>Publishing activities</c:v>
                  </c:pt>
                  <c:pt idx="60">
                    <c:v>Insurance, reinsurance and pension funding, except compulsory social security</c:v>
                  </c:pt>
                  <c:pt idx="61">
                    <c:v>Computer programming, consultancy, and information service activities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30B-4F0E-B95B-2A4BBD89944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408227775"/>
        <c:axId val="1408207807"/>
      </c:scatterChart>
      <c:valAx>
        <c:axId val="140822777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1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Cumulated employment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408207807"/>
        <c:crosses val="autoZero"/>
        <c:crossBetween val="midCat"/>
      </c:valAx>
      <c:valAx>
        <c:axId val="14082078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Cumulated GHG emissions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408227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24982044828865E-2"/>
          <c:y val="2.3084578955952409E-2"/>
          <c:w val="0.93491897109325217"/>
          <c:h val="0.7900136144485339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'21-data'!$A$3</c:f>
              <c:strCache>
                <c:ptCount val="1"/>
                <c:pt idx="0">
                  <c:v>Contribution de la hausse des dépenses d'investissement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'21-data'!$B$3:$S$3</c:f>
              <c:numCache>
                <c:formatCode>0.0%</c:formatCode>
                <c:ptCount val="18"/>
                <c:pt idx="0">
                  <c:v>0</c:v>
                </c:pt>
                <c:pt idx="1">
                  <c:v>9.6022968197879838E-3</c:v>
                </c:pt>
                <c:pt idx="2">
                  <c:v>1.8952485026361418E-2</c:v>
                </c:pt>
                <c:pt idx="3">
                  <c:v>2.8035953339035271E-2</c:v>
                </c:pt>
                <c:pt idx="4">
                  <c:v>3.6803661359580714E-2</c:v>
                </c:pt>
                <c:pt idx="5">
                  <c:v>4.5453703463647126E-2</c:v>
                </c:pt>
                <c:pt idx="6">
                  <c:v>5.3854252423388156E-2</c:v>
                </c:pt>
                <c:pt idx="7">
                  <c:v>6.2012504368986344E-2</c:v>
                </c:pt>
                <c:pt idx="8">
                  <c:v>6.9935447872658096E-2</c:v>
                </c:pt>
                <c:pt idx="9">
                  <c:v>7.7629869935247564E-2</c:v>
                </c:pt>
                <c:pt idx="10">
                  <c:v>8.5102361800149393E-2</c:v>
                </c:pt>
                <c:pt idx="11">
                  <c:v>9.2359324599540216E-2</c:v>
                </c:pt>
                <c:pt idx="12">
                  <c:v>9.9406974837756179E-2</c:v>
                </c:pt>
                <c:pt idx="13">
                  <c:v>0.10625134971651333</c:v>
                </c:pt>
                <c:pt idx="14">
                  <c:v>0.11289831230653259</c:v>
                </c:pt>
                <c:pt idx="15">
                  <c:v>0.11935355656999973</c:v>
                </c:pt>
                <c:pt idx="16">
                  <c:v>0.12562261223816237</c:v>
                </c:pt>
                <c:pt idx="17">
                  <c:v>0.13171084954824261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5-4ACB-BDA2-03C8E1997144}"/>
            </c:ext>
          </c:extLst>
        </c:ser>
        <c:ser>
          <c:idx val="2"/>
          <c:order val="2"/>
          <c:tx>
            <c:strRef>
              <c:f>'21-data'!$A$4</c:f>
              <c:strCache>
                <c:ptCount val="1"/>
                <c:pt idx="0">
                  <c:v>Intérêts sur la dette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'21-data'!$B$4:$S$4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1.3999349176921567E-4</c:v>
                </c:pt>
                <c:pt idx="3">
                  <c:v>4.1755070039083879E-4</c:v>
                </c:pt>
                <c:pt idx="4">
                  <c:v>8.3403132243140953E-4</c:v>
                </c:pt>
                <c:pt idx="5">
                  <c:v>1.3977240517226003E-3</c:v>
                </c:pt>
                <c:pt idx="6">
                  <c:v>2.1137870708444807E-3</c:v>
                </c:pt>
                <c:pt idx="7">
                  <c:v>2.9886619718848401E-3</c:v>
                </c:pt>
                <c:pt idx="8">
                  <c:v>4.0291967244060686E-3</c:v>
                </c:pt>
                <c:pt idx="9">
                  <c:v>5.2415971133862324E-3</c:v>
                </c:pt>
                <c:pt idx="10">
                  <c:v>6.6309562337943497E-3</c:v>
                </c:pt>
                <c:pt idx="11">
                  <c:v>8.2011267808590506E-3</c:v>
                </c:pt>
                <c:pt idx="12">
                  <c:v>9.954770638678152E-3</c:v>
                </c:pt>
                <c:pt idx="13">
                  <c:v>1.1893448748736128E-2</c:v>
                </c:pt>
                <c:pt idx="14">
                  <c:v>1.4017230377172448E-2</c:v>
                </c:pt>
                <c:pt idx="15">
                  <c:v>1.632474959244002E-2</c:v>
                </c:pt>
                <c:pt idx="16">
                  <c:v>1.8813529457586093E-2</c:v>
                </c:pt>
                <c:pt idx="17">
                  <c:v>2.1480367298378693E-2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5-4ACB-BDA2-03C8E1997144}"/>
            </c:ext>
          </c:extLst>
        </c:ser>
        <c:ser>
          <c:idx val="3"/>
          <c:order val="3"/>
          <c:tx>
            <c:strRef>
              <c:f>'21-data'!$A$5</c:f>
              <c:strCache>
                <c:ptCount val="1"/>
                <c:pt idx="0">
                  <c:v>Contribution de la baisse des recettes liées à l'activité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'21-data'!$B$5:$S$5</c:f>
              <c:numCache>
                <c:formatCode>0.0%</c:formatCode>
                <c:ptCount val="18"/>
                <c:pt idx="0">
                  <c:v>0</c:v>
                </c:pt>
                <c:pt idx="1">
                  <c:v>1.3600045140798613E-4</c:v>
                </c:pt>
                <c:pt idx="2">
                  <c:v>5.9387154612477587E-4</c:v>
                </c:pt>
                <c:pt idx="3">
                  <c:v>1.5395863494412439E-3</c:v>
                </c:pt>
                <c:pt idx="4">
                  <c:v>3.1006385868401791E-3</c:v>
                </c:pt>
                <c:pt idx="5">
                  <c:v>5.3865184815563502E-3</c:v>
                </c:pt>
                <c:pt idx="6">
                  <c:v>8.437907343295404E-3</c:v>
                </c:pt>
                <c:pt idx="7">
                  <c:v>1.2277551415462161E-2</c:v>
                </c:pt>
                <c:pt idx="8">
                  <c:v>1.6856889500620541E-2</c:v>
                </c:pt>
                <c:pt idx="9">
                  <c:v>2.2095593232810833E-2</c:v>
                </c:pt>
                <c:pt idx="10">
                  <c:v>2.7904874252524633E-2</c:v>
                </c:pt>
                <c:pt idx="11">
                  <c:v>3.4199455981296104E-2</c:v>
                </c:pt>
                <c:pt idx="12">
                  <c:v>4.0900241605578369E-2</c:v>
                </c:pt>
                <c:pt idx="13">
                  <c:v>4.7901914896142303E-2</c:v>
                </c:pt>
                <c:pt idx="14">
                  <c:v>5.5102924541575386E-2</c:v>
                </c:pt>
                <c:pt idx="15">
                  <c:v>6.2423352700233588E-2</c:v>
                </c:pt>
                <c:pt idx="16">
                  <c:v>6.9808951634563091E-2</c:v>
                </c:pt>
                <c:pt idx="17">
                  <c:v>7.7228028668364923E-2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5-4ACB-BDA2-03C8E1997144}"/>
            </c:ext>
          </c:extLst>
        </c:ser>
        <c:ser>
          <c:idx val="4"/>
          <c:order val="4"/>
          <c:tx>
            <c:strRef>
              <c:f>'21-data'!$A$6</c:f>
              <c:strCache>
                <c:ptCount val="1"/>
                <c:pt idx="0">
                  <c:v>Effet dénominateur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'21-data'!$B$6:$S$6</c:f>
              <c:numCache>
                <c:formatCode>0.0%</c:formatCode>
                <c:ptCount val="18"/>
                <c:pt idx="0">
                  <c:v>0</c:v>
                </c:pt>
                <c:pt idx="1">
                  <c:v>3.1394584057098954E-4</c:v>
                </c:pt>
                <c:pt idx="2">
                  <c:v>1.0838604379874845E-3</c:v>
                </c:pt>
                <c:pt idx="3">
                  <c:v>2.2856882978924257E-3</c:v>
                </c:pt>
                <c:pt idx="4">
                  <c:v>3.8360379404616999E-3</c:v>
                </c:pt>
                <c:pt idx="5">
                  <c:v>5.6756723462416054E-3</c:v>
                </c:pt>
                <c:pt idx="6">
                  <c:v>7.7286456076317385E-3</c:v>
                </c:pt>
                <c:pt idx="7">
                  <c:v>9.9331001952716897E-3</c:v>
                </c:pt>
                <c:pt idx="8">
                  <c:v>1.2121617623901649E-2</c:v>
                </c:pt>
                <c:pt idx="9">
                  <c:v>1.4212180293994849E-2</c:v>
                </c:pt>
                <c:pt idx="10">
                  <c:v>1.6174755668961156E-2</c:v>
                </c:pt>
                <c:pt idx="11">
                  <c:v>1.8007263287204027E-2</c:v>
                </c:pt>
                <c:pt idx="12">
                  <c:v>1.9714198309814419E-2</c:v>
                </c:pt>
                <c:pt idx="13">
                  <c:v>2.121438126945803E-2</c:v>
                </c:pt>
                <c:pt idx="14">
                  <c:v>2.2500383712432046E-2</c:v>
                </c:pt>
                <c:pt idx="15">
                  <c:v>2.3613293420823859E-2</c:v>
                </c:pt>
                <c:pt idx="16">
                  <c:v>2.4609434134458347E-2</c:v>
                </c:pt>
                <c:pt idx="17">
                  <c:v>2.5541722700171344E-2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5-4ACB-BDA2-03C8E199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878543"/>
        <c:axId val="460882287"/>
      </c:barChart>
      <c:lineChart>
        <c:grouping val="standard"/>
        <c:varyColors val="0"/>
        <c:ser>
          <c:idx val="0"/>
          <c:order val="0"/>
          <c:tx>
            <c:strRef>
              <c:f>'21-data'!$A$2</c:f>
              <c:strCache>
                <c:ptCount val="1"/>
                <c:pt idx="0">
                  <c:v>Dette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'21-data'!$B$2:$S$2</c:f>
              <c:numCache>
                <c:formatCode>0.0%</c:formatCode>
                <c:ptCount val="18"/>
                <c:pt idx="0">
                  <c:v>0</c:v>
                </c:pt>
                <c:pt idx="1">
                  <c:v>1.005224311176689E-2</c:v>
                </c:pt>
                <c:pt idx="2">
                  <c:v>2.0770210502242703E-2</c:v>
                </c:pt>
                <c:pt idx="3">
                  <c:v>3.2278778686759768E-2</c:v>
                </c:pt>
                <c:pt idx="4">
                  <c:v>4.457436920931368E-2</c:v>
                </c:pt>
                <c:pt idx="5">
                  <c:v>5.7913618343167439E-2</c:v>
                </c:pt>
                <c:pt idx="6">
                  <c:v>7.2134592445159518E-2</c:v>
                </c:pt>
                <c:pt idx="7">
                  <c:v>8.7211817951604598E-2</c:v>
                </c:pt>
                <c:pt idx="8">
                  <c:v>0.10294315172158619</c:v>
                </c:pt>
                <c:pt idx="9">
                  <c:v>0.11917924057543927</c:v>
                </c:pt>
                <c:pt idx="10">
                  <c:v>0.13581294795542931</c:v>
                </c:pt>
                <c:pt idx="11">
                  <c:v>0.15276717064889911</c:v>
                </c:pt>
                <c:pt idx="12">
                  <c:v>0.16997618539182691</c:v>
                </c:pt>
                <c:pt idx="13">
                  <c:v>0.18726109463084972</c:v>
                </c:pt>
                <c:pt idx="14">
                  <c:v>0.20451885093771227</c:v>
                </c:pt>
                <c:pt idx="15">
                  <c:v>0.22171495228349691</c:v>
                </c:pt>
                <c:pt idx="16">
                  <c:v>0.23885452746476976</c:v>
                </c:pt>
                <c:pt idx="17">
                  <c:v>0.25596096821515757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5-4ACB-BDA2-03C8E199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78543"/>
        <c:axId val="460882287"/>
      </c:lineChart>
      <c:catAx>
        <c:axId val="460878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2287"/>
        <c:crosses val="autoZero"/>
        <c:auto val="1"/>
        <c:lblAlgn val="ctr"/>
        <c:lblOffset val="100"/>
        <c:noMultiLvlLbl val="0"/>
      </c:catAx>
      <c:valAx>
        <c:axId val="46088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78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68579269601745"/>
          <c:y val="0.86705678558557253"/>
          <c:w val="0.54399124701573409"/>
          <c:h val="0.12035162589299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'3-data'!$A$1:$A$5</c:f>
              <c:strCache>
                <c:ptCount val="5"/>
                <c:pt idx="0">
                  <c:v>Photovoltaic panels</c:v>
                </c:pt>
                <c:pt idx="1">
                  <c:v>Batteries</c:v>
                </c:pt>
                <c:pt idx="2">
                  <c:v>Wind turbines</c:v>
                </c:pt>
                <c:pt idx="3">
                  <c:v>Electrolysers</c:v>
                </c:pt>
                <c:pt idx="4">
                  <c:v>Heat pumps</c:v>
                </c:pt>
              </c:strCache>
            </c:strRef>
          </c:cat>
          <c:val>
            <c:numRef>
              <c:f>'3-data'!$B$1:$B$5</c:f>
              <c:numCache>
                <c:formatCode>0%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0.57999999999999996</c:v>
                </c:pt>
                <c:pt idx="3">
                  <c:v>0.41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2-4697-9554-B8A810387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63119"/>
        <c:axId val="230599263"/>
      </c:barChart>
      <c:catAx>
        <c:axId val="23776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0599263"/>
        <c:crosses val="autoZero"/>
        <c:auto val="1"/>
        <c:lblAlgn val="ctr"/>
        <c:lblOffset val="100"/>
        <c:noMultiLvlLbl val="0"/>
      </c:catAx>
      <c:valAx>
        <c:axId val="23059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77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9779573593131E-2"/>
          <c:y val="2.3033101716287585E-2"/>
          <c:w val="0.91577443945638703"/>
          <c:h val="0.81367457277470889"/>
        </c:manualLayout>
      </c:layout>
      <c:areaChart>
        <c:grouping val="percentStacked"/>
        <c:varyColors val="0"/>
        <c:ser>
          <c:idx val="3"/>
          <c:order val="0"/>
          <c:tx>
            <c:strRef>
              <c:f>'4-data'!$A$20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'4-data'!$B$20:$BZ$20</c:f>
              <c:numCache>
                <c:formatCode>0.0%</c:formatCode>
                <c:ptCount val="77"/>
                <c:pt idx="0">
                  <c:v>0.98284096939678045</c:v>
                </c:pt>
                <c:pt idx="1">
                  <c:v>0.97852709276966954</c:v>
                </c:pt>
                <c:pt idx="2">
                  <c:v>0.97557471264367812</c:v>
                </c:pt>
                <c:pt idx="3">
                  <c:v>0.96031865323914023</c:v>
                </c:pt>
                <c:pt idx="4">
                  <c:v>0.95123287671232881</c:v>
                </c:pt>
                <c:pt idx="5">
                  <c:v>0.92696701322038244</c:v>
                </c:pt>
                <c:pt idx="6">
                  <c:v>0.86745783885071825</c:v>
                </c:pt>
                <c:pt idx="7">
                  <c:v>0.8081936685288641</c:v>
                </c:pt>
                <c:pt idx="8">
                  <c:v>0.72948839163777712</c:v>
                </c:pt>
                <c:pt idx="9">
                  <c:v>0.6240237116505617</c:v>
                </c:pt>
                <c:pt idx="10">
                  <c:v>0.50374149357557474</c:v>
                </c:pt>
                <c:pt idx="11">
                  <c:v>0.40757437223851395</c:v>
                </c:pt>
                <c:pt idx="12">
                  <c:v>0.38413925802220006</c:v>
                </c:pt>
                <c:pt idx="13">
                  <c:v>0.35984255000036403</c:v>
                </c:pt>
                <c:pt idx="14">
                  <c:v>0.31579407695282485</c:v>
                </c:pt>
                <c:pt idx="15">
                  <c:v>0.26256826774961489</c:v>
                </c:pt>
                <c:pt idx="16">
                  <c:v>0.21258486674746965</c:v>
                </c:pt>
                <c:pt idx="17">
                  <c:v>0.17463764045943667</c:v>
                </c:pt>
                <c:pt idx="18">
                  <c:v>0.16812018580219809</c:v>
                </c:pt>
                <c:pt idx="19">
                  <c:v>0.16384276670986</c:v>
                </c:pt>
                <c:pt idx="20">
                  <c:v>0.15676142475071173</c:v>
                </c:pt>
                <c:pt idx="21">
                  <c:v>0.14912609786356623</c:v>
                </c:pt>
                <c:pt idx="22">
                  <c:v>0.14220494103074174</c:v>
                </c:pt>
                <c:pt idx="23">
                  <c:v>0.13808293296929253</c:v>
                </c:pt>
                <c:pt idx="24">
                  <c:v>0.13263927671492337</c:v>
                </c:pt>
                <c:pt idx="25">
                  <c:v>0.1268669287077489</c:v>
                </c:pt>
                <c:pt idx="26">
                  <c:v>0.1268264121863249</c:v>
                </c:pt>
                <c:pt idx="27">
                  <c:v>0.12691413085816547</c:v>
                </c:pt>
                <c:pt idx="28">
                  <c:v>0.12187551394220131</c:v>
                </c:pt>
                <c:pt idx="29">
                  <c:v>0.11866047679860736</c:v>
                </c:pt>
                <c:pt idx="30">
                  <c:v>0.11515005571238625</c:v>
                </c:pt>
                <c:pt idx="31">
                  <c:v>0.11232598492081229</c:v>
                </c:pt>
                <c:pt idx="32">
                  <c:v>0.11372264608659204</c:v>
                </c:pt>
                <c:pt idx="33">
                  <c:v>0.11521847062316265</c:v>
                </c:pt>
                <c:pt idx="34">
                  <c:v>0.11686217234568945</c:v>
                </c:pt>
                <c:pt idx="35">
                  <c:v>0.11629142307764334</c:v>
                </c:pt>
                <c:pt idx="36">
                  <c:v>0.11262954395122177</c:v>
                </c:pt>
                <c:pt idx="37">
                  <c:v>0.11114703594625704</c:v>
                </c:pt>
                <c:pt idx="38">
                  <c:v>0.11000974321356163</c:v>
                </c:pt>
                <c:pt idx="39">
                  <c:v>0.10769880942351316</c:v>
                </c:pt>
                <c:pt idx="40">
                  <c:v>0.10517264906371745</c:v>
                </c:pt>
                <c:pt idx="41">
                  <c:v>0.10436715676153412</c:v>
                </c:pt>
                <c:pt idx="42">
                  <c:v>0.10419334749624075</c:v>
                </c:pt>
                <c:pt idx="43">
                  <c:v>0.10462711887754846</c:v>
                </c:pt>
                <c:pt idx="44">
                  <c:v>0.10514234436695617</c:v>
                </c:pt>
                <c:pt idx="45">
                  <c:v>0.10551658950969457</c:v>
                </c:pt>
                <c:pt idx="46">
                  <c:v>0.10542816217838986</c:v>
                </c:pt>
                <c:pt idx="47">
                  <c:v>0.10444545458833206</c:v>
                </c:pt>
                <c:pt idx="48">
                  <c:v>0.10291918847503033</c:v>
                </c:pt>
                <c:pt idx="49">
                  <c:v>0.10307231951389972</c:v>
                </c:pt>
                <c:pt idx="50">
                  <c:v>0.10357018893959116</c:v>
                </c:pt>
                <c:pt idx="51">
                  <c:v>0.10351309878723415</c:v>
                </c:pt>
                <c:pt idx="52">
                  <c:v>0.1018372128639654</c:v>
                </c:pt>
                <c:pt idx="53">
                  <c:v>0.10095196550951301</c:v>
                </c:pt>
                <c:pt idx="54">
                  <c:v>9.8788366976690245E-2</c:v>
                </c:pt>
                <c:pt idx="55">
                  <c:v>9.4742631748860356E-2</c:v>
                </c:pt>
                <c:pt idx="56">
                  <c:v>8.9567843489539209E-2</c:v>
                </c:pt>
                <c:pt idx="57">
                  <c:v>8.647894412221066E-2</c:v>
                </c:pt>
                <c:pt idx="58">
                  <c:v>8.3759336262492268E-2</c:v>
                </c:pt>
                <c:pt idx="59">
                  <c:v>8.0936668401627943E-2</c:v>
                </c:pt>
                <c:pt idx="60">
                  <c:v>7.9580350951042489E-2</c:v>
                </c:pt>
                <c:pt idx="61">
                  <c:v>8.0198279054616128E-2</c:v>
                </c:pt>
                <c:pt idx="62">
                  <c:v>7.6271747433639042E-2</c:v>
                </c:pt>
                <c:pt idx="63">
                  <c:v>7.3940694576864557E-2</c:v>
                </c:pt>
                <c:pt idx="64">
                  <c:v>7.2339740432423805E-2</c:v>
                </c:pt>
                <c:pt idx="65">
                  <c:v>7.0524781564932346E-2</c:v>
                </c:pt>
                <c:pt idx="66">
                  <c:v>6.9174750558824244E-2</c:v>
                </c:pt>
                <c:pt idx="67">
                  <c:v>6.8010602087860986E-2</c:v>
                </c:pt>
                <c:pt idx="68">
                  <c:v>6.7123872828195305E-2</c:v>
                </c:pt>
                <c:pt idx="69">
                  <c:v>6.59338652699481E-2</c:v>
                </c:pt>
                <c:pt idx="70">
                  <c:v>6.426866382415812E-2</c:v>
                </c:pt>
                <c:pt idx="71">
                  <c:v>6.3751915912614893E-2</c:v>
                </c:pt>
                <c:pt idx="72">
                  <c:v>6.6223253222362791E-2</c:v>
                </c:pt>
                <c:pt idx="73">
                  <c:v>6.2976577060650032E-2</c:v>
                </c:pt>
                <c:pt idx="74">
                  <c:v>7.9465520793477934E-2</c:v>
                </c:pt>
                <c:pt idx="75">
                  <c:v>8.9283530246324683E-2</c:v>
                </c:pt>
                <c:pt idx="76">
                  <c:v>7.9260811500417999E-2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16-4126-A96C-01FDE8230D68}"/>
            </c:ext>
          </c:extLst>
        </c:ser>
        <c:ser>
          <c:idx val="0"/>
          <c:order val="1"/>
          <c:tx>
            <c:strRef>
              <c:f>'4-data'!$A$16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'4-data'!$B$16:$BZ$16</c:f>
              <c:numCache>
                <c:formatCode>0.0%</c:formatCode>
                <c:ptCount val="77"/>
                <c:pt idx="0">
                  <c:v>1.7159030603219529E-2</c:v>
                </c:pt>
                <c:pt idx="1">
                  <c:v>2.147290723033048E-2</c:v>
                </c:pt>
                <c:pt idx="2">
                  <c:v>2.442528735632184E-2</c:v>
                </c:pt>
                <c:pt idx="3">
                  <c:v>3.9681346760859763E-2</c:v>
                </c:pt>
                <c:pt idx="4">
                  <c:v>4.876712328767123E-2</c:v>
                </c:pt>
                <c:pt idx="5">
                  <c:v>7.3032986779617504E-2</c:v>
                </c:pt>
                <c:pt idx="6">
                  <c:v>0.13254216114928169</c:v>
                </c:pt>
                <c:pt idx="7">
                  <c:v>0.19110800744878959</c:v>
                </c:pt>
                <c:pt idx="8">
                  <c:v>0.26704485765311481</c:v>
                </c:pt>
                <c:pt idx="9">
                  <c:v>0.36091726895523712</c:v>
                </c:pt>
                <c:pt idx="10">
                  <c:v>0.47217006630680614</c:v>
                </c:pt>
                <c:pt idx="11">
                  <c:v>0.55219342089475298</c:v>
                </c:pt>
                <c:pt idx="12">
                  <c:v>0.54395756395914352</c:v>
                </c:pt>
                <c:pt idx="13">
                  <c:v>0.50448709758428212</c:v>
                </c:pt>
                <c:pt idx="14">
                  <c:v>0.50661730484290068</c:v>
                </c:pt>
                <c:pt idx="15">
                  <c:v>0.44121971712645286</c:v>
                </c:pt>
                <c:pt idx="16">
                  <c:v>0.36930312884626237</c:v>
                </c:pt>
                <c:pt idx="17">
                  <c:v>0.30764928805424036</c:v>
                </c:pt>
                <c:pt idx="18">
                  <c:v>0.29772290261798079</c:v>
                </c:pt>
                <c:pt idx="19">
                  <c:v>0.2837446135433887</c:v>
                </c:pt>
                <c:pt idx="20">
                  <c:v>0.27386034423206146</c:v>
                </c:pt>
                <c:pt idx="21">
                  <c:v>0.26687226469800929</c:v>
                </c:pt>
                <c:pt idx="22">
                  <c:v>0.25686342677907648</c:v>
                </c:pt>
                <c:pt idx="23">
                  <c:v>0.24662430237529892</c:v>
                </c:pt>
                <c:pt idx="24">
                  <c:v>0.23824025971882368</c:v>
                </c:pt>
                <c:pt idx="25">
                  <c:v>0.23329161806507093</c:v>
                </c:pt>
                <c:pt idx="26">
                  <c:v>0.23207605936036493</c:v>
                </c:pt>
                <c:pt idx="27">
                  <c:v>0.23539498327596678</c:v>
                </c:pt>
                <c:pt idx="28">
                  <c:v>0.23303341439539657</c:v>
                </c:pt>
                <c:pt idx="29">
                  <c:v>0.23226671741862093</c:v>
                </c:pt>
                <c:pt idx="30">
                  <c:v>0.22664158705707699</c:v>
                </c:pt>
                <c:pt idx="31">
                  <c:v>0.2300467350874342</c:v>
                </c:pt>
                <c:pt idx="32">
                  <c:v>0.23719826002421632</c:v>
                </c:pt>
                <c:pt idx="33">
                  <c:v>0.24112742764390371</c:v>
                </c:pt>
                <c:pt idx="34">
                  <c:v>0.24470285522885507</c:v>
                </c:pt>
                <c:pt idx="35">
                  <c:v>0.24840625423913479</c:v>
                </c:pt>
                <c:pt idx="36">
                  <c:v>0.2483797843514447</c:v>
                </c:pt>
                <c:pt idx="37">
                  <c:v>0.25293387543768442</c:v>
                </c:pt>
                <c:pt idx="38">
                  <c:v>0.25050408159167409</c:v>
                </c:pt>
                <c:pt idx="39">
                  <c:v>0.25223857527899934</c:v>
                </c:pt>
                <c:pt idx="40">
                  <c:v>0.2510370204531005</c:v>
                </c:pt>
                <c:pt idx="41">
                  <c:v>0.24884543580732946</c:v>
                </c:pt>
                <c:pt idx="42">
                  <c:v>0.24291902981033175</c:v>
                </c:pt>
                <c:pt idx="43">
                  <c:v>0.2387379234829303</c:v>
                </c:pt>
                <c:pt idx="44">
                  <c:v>0.23620606603327057</c:v>
                </c:pt>
                <c:pt idx="45">
                  <c:v>0.23544924666933142</c:v>
                </c:pt>
                <c:pt idx="46">
                  <c:v>0.23340273472049597</c:v>
                </c:pt>
                <c:pt idx="47">
                  <c:v>0.23010509709604535</c:v>
                </c:pt>
                <c:pt idx="48">
                  <c:v>0.22941807355165106</c:v>
                </c:pt>
                <c:pt idx="49">
                  <c:v>0.22668639021852052</c:v>
                </c:pt>
                <c:pt idx="50">
                  <c:v>0.22366855636827127</c:v>
                </c:pt>
                <c:pt idx="51">
                  <c:v>0.22079705858580403</c:v>
                </c:pt>
                <c:pt idx="52">
                  <c:v>0.22345139984658455</c:v>
                </c:pt>
                <c:pt idx="53">
                  <c:v>0.22500296830350316</c:v>
                </c:pt>
                <c:pt idx="54">
                  <c:v>0.22938471850843878</c:v>
                </c:pt>
                <c:pt idx="55">
                  <c:v>0.24205695009716263</c:v>
                </c:pt>
                <c:pt idx="56">
                  <c:v>0.24802786920244149</c:v>
                </c:pt>
                <c:pt idx="57">
                  <c:v>0.25901474980895034</c:v>
                </c:pt>
                <c:pt idx="58">
                  <c:v>0.26587485230997981</c:v>
                </c:pt>
                <c:pt idx="59">
                  <c:v>0.27335690773134752</c:v>
                </c:pt>
                <c:pt idx="60">
                  <c:v>0.27430686998825843</c:v>
                </c:pt>
                <c:pt idx="61">
                  <c:v>0.27428234718648697</c:v>
                </c:pt>
                <c:pt idx="62">
                  <c:v>0.27454682629547977</c:v>
                </c:pt>
                <c:pt idx="63">
                  <c:v>0.28171639518533165</c:v>
                </c:pt>
                <c:pt idx="64">
                  <c:v>0.27937122792316016</c:v>
                </c:pt>
                <c:pt idx="65">
                  <c:v>0.27912760535965769</c:v>
                </c:pt>
                <c:pt idx="66">
                  <c:v>0.27843272987169587</c:v>
                </c:pt>
                <c:pt idx="67">
                  <c:v>0.26965790559297514</c:v>
                </c:pt>
                <c:pt idx="68">
                  <c:v>0.26281774564242211</c:v>
                </c:pt>
                <c:pt idx="69">
                  <c:v>0.2596271362360203</c:v>
                </c:pt>
                <c:pt idx="70">
                  <c:v>0.25633354985585577</c:v>
                </c:pt>
                <c:pt idx="71">
                  <c:v>0.25073814430877261</c:v>
                </c:pt>
                <c:pt idx="72">
                  <c:v>0.2501116263531068</c:v>
                </c:pt>
                <c:pt idx="73">
                  <c:v>0.25207178400241342</c:v>
                </c:pt>
                <c:pt idx="74">
                  <c:v>0.10595402772463725</c:v>
                </c:pt>
                <c:pt idx="75">
                  <c:v>3.9137985861402602E-2</c:v>
                </c:pt>
                <c:pt idx="76">
                  <c:v>1.8457997198727483E-2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6-4126-A96C-01FDE8230D68}"/>
            </c:ext>
          </c:extLst>
        </c:ser>
        <c:ser>
          <c:idx val="1"/>
          <c:order val="2"/>
          <c:tx>
            <c:strRef>
              <c:f>'4-data'!$A$17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575757"/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'4-data'!$B$17:$BZ$17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6.9832402234636874E-4</c:v>
                </c:pt>
                <c:pt idx="8">
                  <c:v>3.4667507091080997E-3</c:v>
                </c:pt>
                <c:pt idx="9">
                  <c:v>8.3303000355332227E-3</c:v>
                </c:pt>
                <c:pt idx="10">
                  <c:v>1.4920178422055152E-2</c:v>
                </c:pt>
                <c:pt idx="11">
                  <c:v>2.5325876628375339E-2</c:v>
                </c:pt>
                <c:pt idx="12">
                  <c:v>4.9179118718567949E-2</c:v>
                </c:pt>
                <c:pt idx="13">
                  <c:v>8.7494256134123399E-2</c:v>
                </c:pt>
                <c:pt idx="14">
                  <c:v>0.11600687983326563</c:v>
                </c:pt>
                <c:pt idx="15">
                  <c:v>0.1905895532838538</c:v>
                </c:pt>
                <c:pt idx="16">
                  <c:v>0.26539028757978073</c:v>
                </c:pt>
                <c:pt idx="17">
                  <c:v>0.34290133108051118</c:v>
                </c:pt>
                <c:pt idx="18">
                  <c:v>0.35274865037399006</c:v>
                </c:pt>
                <c:pt idx="19">
                  <c:v>0.36627244833813422</c:v>
                </c:pt>
                <c:pt idx="20">
                  <c:v>0.37780548329086083</c:v>
                </c:pt>
                <c:pt idx="21">
                  <c:v>0.38688269535223485</c:v>
                </c:pt>
                <c:pt idx="22">
                  <c:v>0.39910717150878433</c:v>
                </c:pt>
                <c:pt idx="23">
                  <c:v>0.40694848696072755</c:v>
                </c:pt>
                <c:pt idx="24">
                  <c:v>0.41809577276340681</c:v>
                </c:pt>
                <c:pt idx="25">
                  <c:v>0.42959940051929335</c:v>
                </c:pt>
                <c:pt idx="26">
                  <c:v>0.4210245761013271</c:v>
                </c:pt>
                <c:pt idx="27">
                  <c:v>0.41419833134878353</c:v>
                </c:pt>
                <c:pt idx="28">
                  <c:v>0.42087160002978935</c:v>
                </c:pt>
                <c:pt idx="29">
                  <c:v>0.42162659105870598</c:v>
                </c:pt>
                <c:pt idx="30">
                  <c:v>0.42525987171299345</c:v>
                </c:pt>
                <c:pt idx="31">
                  <c:v>0.41871808122422327</c:v>
                </c:pt>
                <c:pt idx="32">
                  <c:v>0.40387938166305859</c:v>
                </c:pt>
                <c:pt idx="33">
                  <c:v>0.39050202966972086</c:v>
                </c:pt>
                <c:pt idx="34">
                  <c:v>0.37972219152827152</c:v>
                </c:pt>
                <c:pt idx="35">
                  <c:v>0.37112304604392027</c:v>
                </c:pt>
                <c:pt idx="36">
                  <c:v>0.36369791322167466</c:v>
                </c:pt>
                <c:pt idx="37">
                  <c:v>0.35492081820079752</c:v>
                </c:pt>
                <c:pt idx="38">
                  <c:v>0.35834319512399471</c:v>
                </c:pt>
                <c:pt idx="39">
                  <c:v>0.35409590732744245</c:v>
                </c:pt>
                <c:pt idx="40">
                  <c:v>0.35337188348560966</c:v>
                </c:pt>
                <c:pt idx="41">
                  <c:v>0.35270153047518094</c:v>
                </c:pt>
                <c:pt idx="42">
                  <c:v>0.35266902137571521</c:v>
                </c:pt>
                <c:pt idx="43">
                  <c:v>0.35000381591574126</c:v>
                </c:pt>
                <c:pt idx="44">
                  <c:v>0.35261732952283475</c:v>
                </c:pt>
                <c:pt idx="45">
                  <c:v>0.34796928324710064</c:v>
                </c:pt>
                <c:pt idx="46">
                  <c:v>0.35115722957780243</c:v>
                </c:pt>
                <c:pt idx="47">
                  <c:v>0.3495592704516759</c:v>
                </c:pt>
                <c:pt idx="48">
                  <c:v>0.34793414936531236</c:v>
                </c:pt>
                <c:pt idx="49">
                  <c:v>0.35376755543011185</c:v>
                </c:pt>
                <c:pt idx="50">
                  <c:v>0.35327380016860965</c:v>
                </c:pt>
                <c:pt idx="51">
                  <c:v>0.35329947847965171</c:v>
                </c:pt>
                <c:pt idx="52">
                  <c:v>0.34934991910927582</c:v>
                </c:pt>
                <c:pt idx="53">
                  <c:v>0.34933970554067151</c:v>
                </c:pt>
                <c:pt idx="54">
                  <c:v>0.34547300412832471</c:v>
                </c:pt>
                <c:pt idx="55">
                  <c:v>0.34258156428541098</c:v>
                </c:pt>
                <c:pt idx="56">
                  <c:v>0.3408193153590714</c:v>
                </c:pt>
                <c:pt idx="57">
                  <c:v>0.33423335626525008</c:v>
                </c:pt>
                <c:pt idx="58">
                  <c:v>0.32945439034181651</c:v>
                </c:pt>
                <c:pt idx="59">
                  <c:v>0.32452726295943235</c:v>
                </c:pt>
                <c:pt idx="60">
                  <c:v>0.31847403876928765</c:v>
                </c:pt>
                <c:pt idx="61">
                  <c:v>0.31658464205904052</c:v>
                </c:pt>
                <c:pt idx="62">
                  <c:v>0.31310885295649715</c:v>
                </c:pt>
                <c:pt idx="63">
                  <c:v>0.30917524781617234</c:v>
                </c:pt>
                <c:pt idx="64">
                  <c:v>0.30988740693904171</c:v>
                </c:pt>
                <c:pt idx="65">
                  <c:v>0.30824344086155109</c:v>
                </c:pt>
                <c:pt idx="66">
                  <c:v>0.30723231789104954</c:v>
                </c:pt>
                <c:pt idx="67">
                  <c:v>0.31092468962393388</c:v>
                </c:pt>
                <c:pt idx="68">
                  <c:v>0.31269767013199318</c:v>
                </c:pt>
                <c:pt idx="69">
                  <c:v>0.31163286263524126</c:v>
                </c:pt>
                <c:pt idx="70">
                  <c:v>0.30801423771109632</c:v>
                </c:pt>
                <c:pt idx="71">
                  <c:v>0.30621477923962342</c:v>
                </c:pt>
                <c:pt idx="72">
                  <c:v>0.28835640441073712</c:v>
                </c:pt>
                <c:pt idx="73">
                  <c:v>0.29003161156641272</c:v>
                </c:pt>
                <c:pt idx="74">
                  <c:v>0.20160696942049031</c:v>
                </c:pt>
                <c:pt idx="75">
                  <c:v>9.6621902595337678E-2</c:v>
                </c:pt>
                <c:pt idx="76">
                  <c:v>4.5602110726267901E-2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6-4126-A96C-01FDE8230D68}"/>
            </c:ext>
          </c:extLst>
        </c:ser>
        <c:ser>
          <c:idx val="2"/>
          <c:order val="3"/>
          <c:tx>
            <c:strRef>
              <c:f>'4-data'!$A$19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'4-data'!$B$19:$BZ$19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3.0887629345235541E-3</c:v>
                </c:pt>
                <c:pt idx="10">
                  <c:v>5.275643198958728E-3</c:v>
                </c:pt>
                <c:pt idx="11">
                  <c:v>9.0586258973030173E-3</c:v>
                </c:pt>
                <c:pt idx="12">
                  <c:v>1.2889465310940755E-2</c:v>
                </c:pt>
                <c:pt idx="13">
                  <c:v>3.0045009367241693E-2</c:v>
                </c:pt>
                <c:pt idx="14">
                  <c:v>3.8260844272185235E-2</c:v>
                </c:pt>
                <c:pt idx="15">
                  <c:v>7.3239042150959249E-2</c:v>
                </c:pt>
                <c:pt idx="16">
                  <c:v>0.10695010958428218</c:v>
                </c:pt>
                <c:pt idx="17">
                  <c:v>0.12015723458748705</c:v>
                </c:pt>
                <c:pt idx="18">
                  <c:v>0.12527478745553242</c:v>
                </c:pt>
                <c:pt idx="19">
                  <c:v>0.13027636940824558</c:v>
                </c:pt>
                <c:pt idx="20">
                  <c:v>0.1351453078027039</c:v>
                </c:pt>
                <c:pt idx="21">
                  <c:v>0.14033164558834424</c:v>
                </c:pt>
                <c:pt idx="22">
                  <c:v>0.14477667613117823</c:v>
                </c:pt>
                <c:pt idx="23">
                  <c:v>0.14962788142325739</c:v>
                </c:pt>
                <c:pt idx="24">
                  <c:v>0.15081034389585726</c:v>
                </c:pt>
                <c:pt idx="25">
                  <c:v>0.15023640324670237</c:v>
                </c:pt>
                <c:pt idx="26">
                  <c:v>0.15303516967058917</c:v>
                </c:pt>
                <c:pt idx="27">
                  <c:v>0.1522726790539532</c:v>
                </c:pt>
                <c:pt idx="28">
                  <c:v>0.1540482555060326</c:v>
                </c:pt>
                <c:pt idx="29">
                  <c:v>0.15402737072791176</c:v>
                </c:pt>
                <c:pt idx="30">
                  <c:v>0.15484516623890232</c:v>
                </c:pt>
                <c:pt idx="31">
                  <c:v>0.15949128528045312</c:v>
                </c:pt>
                <c:pt idx="32">
                  <c:v>0.16190648771516133</c:v>
                </c:pt>
                <c:pt idx="33">
                  <c:v>0.16412730908012577</c:v>
                </c:pt>
                <c:pt idx="34">
                  <c:v>0.16556982917521343</c:v>
                </c:pt>
                <c:pt idx="35">
                  <c:v>0.16567480518031333</c:v>
                </c:pt>
                <c:pt idx="36">
                  <c:v>0.17172691357926745</c:v>
                </c:pt>
                <c:pt idx="37">
                  <c:v>0.17147308350251514</c:v>
                </c:pt>
                <c:pt idx="38">
                  <c:v>0.16957497459789658</c:v>
                </c:pt>
                <c:pt idx="39">
                  <c:v>0.17289731758299809</c:v>
                </c:pt>
                <c:pt idx="40">
                  <c:v>0.1748737799729414</c:v>
                </c:pt>
                <c:pt idx="41">
                  <c:v>0.17909298736437504</c:v>
                </c:pt>
                <c:pt idx="42">
                  <c:v>0.18268415324837575</c:v>
                </c:pt>
                <c:pt idx="43">
                  <c:v>0.18586682424639819</c:v>
                </c:pt>
                <c:pt idx="44">
                  <c:v>0.18543615892483434</c:v>
                </c:pt>
                <c:pt idx="45">
                  <c:v>0.18576533371933657</c:v>
                </c:pt>
                <c:pt idx="46">
                  <c:v>0.18456595148750157</c:v>
                </c:pt>
                <c:pt idx="47">
                  <c:v>0.18704017562042649</c:v>
                </c:pt>
                <c:pt idx="48">
                  <c:v>0.1912463433736224</c:v>
                </c:pt>
                <c:pt idx="49">
                  <c:v>0.18819191996625062</c:v>
                </c:pt>
                <c:pt idx="50">
                  <c:v>0.19030990406018414</c:v>
                </c:pt>
                <c:pt idx="51">
                  <c:v>0.19238313822793479</c:v>
                </c:pt>
                <c:pt idx="52">
                  <c:v>0.19548066875671238</c:v>
                </c:pt>
                <c:pt idx="53">
                  <c:v>0.19638657498148424</c:v>
                </c:pt>
                <c:pt idx="54">
                  <c:v>0.19829085422317838</c:v>
                </c:pt>
                <c:pt idx="55">
                  <c:v>0.19771993433523888</c:v>
                </c:pt>
                <c:pt idx="56">
                  <c:v>0.19682166791151423</c:v>
                </c:pt>
                <c:pt idx="57">
                  <c:v>0.19648993611677282</c:v>
                </c:pt>
                <c:pt idx="58">
                  <c:v>0.19667768391714771</c:v>
                </c:pt>
                <c:pt idx="59">
                  <c:v>0.19920157833048441</c:v>
                </c:pt>
                <c:pt idx="60">
                  <c:v>0.20197032906017828</c:v>
                </c:pt>
                <c:pt idx="61">
                  <c:v>0.20072571042445458</c:v>
                </c:pt>
                <c:pt idx="62">
                  <c:v>0.20650876664539519</c:v>
                </c:pt>
                <c:pt idx="63">
                  <c:v>0.20698133575182409</c:v>
                </c:pt>
                <c:pt idx="64">
                  <c:v>0.20988094360674689</c:v>
                </c:pt>
                <c:pt idx="65">
                  <c:v>0.20995422302035963</c:v>
                </c:pt>
                <c:pt idx="66">
                  <c:v>0.20927688214577833</c:v>
                </c:pt>
                <c:pt idx="67">
                  <c:v>0.21281960116621024</c:v>
                </c:pt>
                <c:pt idx="68">
                  <c:v>0.21483006070779598</c:v>
                </c:pt>
                <c:pt idx="69">
                  <c:v>0.21676832577606778</c:v>
                </c:pt>
                <c:pt idx="70">
                  <c:v>0.2218619521409915</c:v>
                </c:pt>
                <c:pt idx="71">
                  <c:v>0.22413262397075873</c:v>
                </c:pt>
                <c:pt idx="72">
                  <c:v>0.22920199324732732</c:v>
                </c:pt>
                <c:pt idx="73">
                  <c:v>0.22884118648868745</c:v>
                </c:pt>
                <c:pt idx="74">
                  <c:v>0.18983429967330842</c:v>
                </c:pt>
                <c:pt idx="75">
                  <c:v>9.1729654362662352E-2</c:v>
                </c:pt>
                <c:pt idx="76">
                  <c:v>6.5145872466097002E-2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6-4126-A96C-01FDE8230D68}"/>
            </c:ext>
          </c:extLst>
        </c:ser>
        <c:ser>
          <c:idx val="4"/>
          <c:order val="4"/>
          <c:tx>
            <c:strRef>
              <c:f>'4-data'!$A$18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'4-data'!$B$18:$BZ$18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1.3813441842873691E-3</c:v>
                </c:pt>
                <c:pt idx="18">
                  <c:v>1.7819676405075062E-3</c:v>
                </c:pt>
                <c:pt idx="19">
                  <c:v>2.0556345279516683E-3</c:v>
                </c:pt>
                <c:pt idx="20">
                  <c:v>2.4842576526610785E-3</c:v>
                </c:pt>
                <c:pt idx="21">
                  <c:v>2.7850746825858032E-3</c:v>
                </c:pt>
                <c:pt idx="22">
                  <c:v>3.3700343990107641E-3</c:v>
                </c:pt>
                <c:pt idx="23">
                  <c:v>4.5250503962824245E-3</c:v>
                </c:pt>
                <c:pt idx="24">
                  <c:v>5.9953461250328846E-3</c:v>
                </c:pt>
                <c:pt idx="25">
                  <c:v>7.6396615684927675E-3</c:v>
                </c:pt>
                <c:pt idx="26">
                  <c:v>9.928786736720728E-3</c:v>
                </c:pt>
                <c:pt idx="27">
                  <c:v>1.3705494603299288E-2</c:v>
                </c:pt>
                <c:pt idx="28">
                  <c:v>1.5308775325890206E-2</c:v>
                </c:pt>
                <c:pt idx="29">
                  <c:v>1.8446543678924909E-2</c:v>
                </c:pt>
                <c:pt idx="30">
                  <c:v>2.0682991863598461E-2</c:v>
                </c:pt>
                <c:pt idx="31">
                  <c:v>2.0863561517749693E-2</c:v>
                </c:pt>
                <c:pt idx="32">
                  <c:v>2.2973061697988181E-2</c:v>
                </c:pt>
                <c:pt idx="33">
                  <c:v>2.7198705211672225E-2</c:v>
                </c:pt>
                <c:pt idx="34">
                  <c:v>2.9616801535704181E-2</c:v>
                </c:pt>
                <c:pt idx="35">
                  <c:v>3.3052622967727985E-2</c:v>
                </c:pt>
                <c:pt idx="36">
                  <c:v>3.8441518375139143E-2</c:v>
                </c:pt>
                <c:pt idx="37">
                  <c:v>4.4547780510852023E-2</c:v>
                </c:pt>
                <c:pt idx="38">
                  <c:v>4.6728958310633631E-2</c:v>
                </c:pt>
                <c:pt idx="39">
                  <c:v>4.9245628266460846E-2</c:v>
                </c:pt>
                <c:pt idx="40">
                  <c:v>5.1880094882129649E-2</c:v>
                </c:pt>
                <c:pt idx="41">
                  <c:v>5.2387623528720305E-2</c:v>
                </c:pt>
                <c:pt idx="42">
                  <c:v>5.3229859627410558E-2</c:v>
                </c:pt>
                <c:pt idx="43">
                  <c:v>5.5351282158141078E-2</c:v>
                </c:pt>
                <c:pt idx="44">
                  <c:v>5.5390906673634617E-2</c:v>
                </c:pt>
                <c:pt idx="45">
                  <c:v>5.6828039637494852E-2</c:v>
                </c:pt>
                <c:pt idx="46">
                  <c:v>5.7170957752638314E-2</c:v>
                </c:pt>
                <c:pt idx="47">
                  <c:v>5.8402893792634018E-2</c:v>
                </c:pt>
                <c:pt idx="48">
                  <c:v>5.8940835358099672E-2</c:v>
                </c:pt>
                <c:pt idx="49">
                  <c:v>5.7938203965452302E-2</c:v>
                </c:pt>
                <c:pt idx="50">
                  <c:v>5.8526581476883575E-2</c:v>
                </c:pt>
                <c:pt idx="51">
                  <c:v>5.9717680617368291E-2</c:v>
                </c:pt>
                <c:pt idx="52">
                  <c:v>5.9663082756415388E-2</c:v>
                </c:pt>
                <c:pt idx="53">
                  <c:v>6.0419416196918041E-2</c:v>
                </c:pt>
                <c:pt idx="54">
                  <c:v>5.9825260624953851E-2</c:v>
                </c:pt>
                <c:pt idx="55">
                  <c:v>5.6491673170059861E-2</c:v>
                </c:pt>
                <c:pt idx="56">
                  <c:v>5.624838252839956E-2</c:v>
                </c:pt>
                <c:pt idx="57">
                  <c:v>5.4483116913274232E-2</c:v>
                </c:pt>
                <c:pt idx="58">
                  <c:v>5.3458608223025457E-2</c:v>
                </c:pt>
                <c:pt idx="59">
                  <c:v>5.0634159143213321E-2</c:v>
                </c:pt>
                <c:pt idx="60">
                  <c:v>4.9664790535675997E-2</c:v>
                </c:pt>
                <c:pt idx="61">
                  <c:v>4.9380200920054192E-2</c:v>
                </c:pt>
                <c:pt idx="62">
                  <c:v>4.8204982560023014E-2</c:v>
                </c:pt>
                <c:pt idx="63">
                  <c:v>4.4942658194219519E-2</c:v>
                </c:pt>
                <c:pt idx="64">
                  <c:v>4.1104804984989397E-2</c:v>
                </c:pt>
                <c:pt idx="65">
                  <c:v>4.0543916978596627E-2</c:v>
                </c:pt>
                <c:pt idx="66">
                  <c:v>4.073220166421318E-2</c:v>
                </c:pt>
                <c:pt idx="67">
                  <c:v>4.0739986798044629E-2</c:v>
                </c:pt>
                <c:pt idx="68">
                  <c:v>4.0565485804272751E-2</c:v>
                </c:pt>
                <c:pt idx="69">
                  <c:v>3.9965458463883642E-2</c:v>
                </c:pt>
                <c:pt idx="70">
                  <c:v>3.9656828911731397E-2</c:v>
                </c:pt>
                <c:pt idx="71">
                  <c:v>4.058462458867549E-2</c:v>
                </c:pt>
                <c:pt idx="72">
                  <c:v>4.0465274552163998E-2</c:v>
                </c:pt>
                <c:pt idx="73">
                  <c:v>3.9853270413435761E-2</c:v>
                </c:pt>
                <c:pt idx="74">
                  <c:v>5.128469258616123E-2</c:v>
                </c:pt>
                <c:pt idx="75">
                  <c:v>5.6138548469949361E-2</c:v>
                </c:pt>
                <c:pt idx="76">
                  <c:v>5.6296891456118825E-2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4-4F59-84AA-8AD87AFC5110}"/>
            </c:ext>
          </c:extLst>
        </c:ser>
        <c:ser>
          <c:idx val="6"/>
          <c:order val="5"/>
          <c:tx>
            <c:strRef>
              <c:f>'4-data'!$A$22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'4-data'!$B$22:$BZ$22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3.6399564241443552E-3</c:v>
                </c:pt>
                <c:pt idx="10">
                  <c:v>3.8926184966052006E-3</c:v>
                </c:pt>
                <c:pt idx="11">
                  <c:v>5.8477043410547474E-3</c:v>
                </c:pt>
                <c:pt idx="12">
                  <c:v>9.834593989147657E-3</c:v>
                </c:pt>
                <c:pt idx="13">
                  <c:v>1.8131086913988848E-2</c:v>
                </c:pt>
                <c:pt idx="14">
                  <c:v>2.33208940988236E-2</c:v>
                </c:pt>
                <c:pt idx="15">
                  <c:v>3.2383419689119168E-2</c:v>
                </c:pt>
                <c:pt idx="16">
                  <c:v>4.5771607242205116E-2</c:v>
                </c:pt>
                <c:pt idx="17">
                  <c:v>5.2034592565168084E-2</c:v>
                </c:pt>
                <c:pt idx="18">
                  <c:v>5.3057548800592685E-2</c:v>
                </c:pt>
                <c:pt idx="19">
                  <c:v>5.2540795971307848E-2</c:v>
                </c:pt>
                <c:pt idx="20">
                  <c:v>5.262293708134852E-2</c:v>
                </c:pt>
                <c:pt idx="21">
                  <c:v>5.2695041936139435E-2</c:v>
                </c:pt>
                <c:pt idx="22">
                  <c:v>5.2301822385336261E-2</c:v>
                </c:pt>
                <c:pt idx="23">
                  <c:v>5.2752390244810016E-2</c:v>
                </c:pt>
                <c:pt idx="24">
                  <c:v>5.2742391527762611E-2</c:v>
                </c:pt>
                <c:pt idx="25">
                  <c:v>5.0876107616185787E-2</c:v>
                </c:pt>
                <c:pt idx="26">
                  <c:v>5.5546591487433808E-2</c:v>
                </c:pt>
                <c:pt idx="27">
                  <c:v>5.5952082274633802E-2</c:v>
                </c:pt>
                <c:pt idx="28">
                  <c:v>5.3210986550113047E-2</c:v>
                </c:pt>
                <c:pt idx="29">
                  <c:v>5.3244621773288758E-2</c:v>
                </c:pt>
                <c:pt idx="30">
                  <c:v>5.5603185070284347E-2</c:v>
                </c:pt>
                <c:pt idx="31">
                  <c:v>5.6627829763185658E-2</c:v>
                </c:pt>
                <c:pt idx="32">
                  <c:v>5.8231326113983663E-2</c:v>
                </c:pt>
                <c:pt idx="33">
                  <c:v>5.963437607817932E-2</c:v>
                </c:pt>
                <c:pt idx="34">
                  <c:v>6.0934309833914742E-2</c:v>
                </c:pt>
                <c:pt idx="35">
                  <c:v>6.2563033526217948E-2</c:v>
                </c:pt>
                <c:pt idx="36">
                  <c:v>6.1990739462824802E-2</c:v>
                </c:pt>
                <c:pt idx="37">
                  <c:v>6.1728138787056477E-2</c:v>
                </c:pt>
                <c:pt idx="38">
                  <c:v>6.1272865962132841E-2</c:v>
                </c:pt>
                <c:pt idx="39">
                  <c:v>6.0165861348853066E-2</c:v>
                </c:pt>
                <c:pt idx="40">
                  <c:v>6.0001905035129879E-2</c:v>
                </c:pt>
                <c:pt idx="41">
                  <c:v>5.8601114375421891E-2</c:v>
                </c:pt>
                <c:pt idx="42">
                  <c:v>5.9860123727288342E-2</c:v>
                </c:pt>
                <c:pt idx="43">
                  <c:v>6.0788166225889527E-2</c:v>
                </c:pt>
                <c:pt idx="44">
                  <c:v>6.0356970177827596E-2</c:v>
                </c:pt>
                <c:pt idx="45">
                  <c:v>6.3466377856051054E-2</c:v>
                </c:pt>
                <c:pt idx="46">
                  <c:v>6.3067213513915671E-2</c:v>
                </c:pt>
                <c:pt idx="47">
                  <c:v>6.5088634784309152E-2</c:v>
                </c:pt>
                <c:pt idx="48">
                  <c:v>6.4235529191459945E-2</c:v>
                </c:pt>
                <c:pt idx="49">
                  <c:v>6.4690894806158833E-2</c:v>
                </c:pt>
                <c:pt idx="50">
                  <c:v>6.4742833847533668E-2</c:v>
                </c:pt>
                <c:pt idx="51">
                  <c:v>6.4120569499428057E-2</c:v>
                </c:pt>
                <c:pt idx="52">
                  <c:v>6.3759594628058289E-2</c:v>
                </c:pt>
                <c:pt idx="53">
                  <c:v>6.1181898316254153E-2</c:v>
                </c:pt>
                <c:pt idx="54">
                  <c:v>6.0727662649477085E-2</c:v>
                </c:pt>
                <c:pt idx="55">
                  <c:v>5.8452469105047332E-2</c:v>
                </c:pt>
                <c:pt idx="56">
                  <c:v>5.9780919861185472E-2</c:v>
                </c:pt>
                <c:pt idx="57">
                  <c:v>5.9697419131202779E-2</c:v>
                </c:pt>
                <c:pt idx="58">
                  <c:v>6.0055974885628124E-2</c:v>
                </c:pt>
                <c:pt idx="59">
                  <c:v>5.9042623484597025E-2</c:v>
                </c:pt>
                <c:pt idx="60">
                  <c:v>6.1467791762410053E-2</c:v>
                </c:pt>
                <c:pt idx="61">
                  <c:v>6.1896795555704952E-2</c:v>
                </c:pt>
                <c:pt idx="62">
                  <c:v>6.2223167522650946E-2</c:v>
                </c:pt>
                <c:pt idx="63">
                  <c:v>6.1665726460675439E-2</c:v>
                </c:pt>
                <c:pt idx="64">
                  <c:v>6.3139264827203417E-2</c:v>
                </c:pt>
                <c:pt idx="65">
                  <c:v>6.4267727085565149E-2</c:v>
                </c:pt>
                <c:pt idx="66">
                  <c:v>6.4956083389249339E-2</c:v>
                </c:pt>
                <c:pt idx="67">
                  <c:v>6.3929953720558527E-2</c:v>
                </c:pt>
                <c:pt idx="68">
                  <c:v>6.4891555496892031E-2</c:v>
                </c:pt>
                <c:pt idx="69">
                  <c:v>6.4274718563067434E-2</c:v>
                </c:pt>
                <c:pt idx="70">
                  <c:v>6.4017153605419749E-2</c:v>
                </c:pt>
                <c:pt idx="71">
                  <c:v>6.3997444846620163E-2</c:v>
                </c:pt>
                <c:pt idx="72">
                  <c:v>6.8028148290634638E-2</c:v>
                </c:pt>
                <c:pt idx="73">
                  <c:v>6.338595031731302E-2</c:v>
                </c:pt>
                <c:pt idx="74">
                  <c:v>8.0348471024516588E-2</c:v>
                </c:pt>
                <c:pt idx="75">
                  <c:v>8.5858956483451959E-2</c:v>
                </c:pt>
                <c:pt idx="76">
                  <c:v>8.4689634205926095E-2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04-4F59-84AA-8AD87AFC5110}"/>
            </c:ext>
          </c:extLst>
        </c:ser>
        <c:ser>
          <c:idx val="7"/>
          <c:order val="6"/>
          <c:tx>
            <c:strRef>
              <c:f>'4-data'!$A$23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'4-data'!$B$23:$BZ$23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9.9842186632977347E-8</c:v>
                </c:pt>
                <c:pt idx="36">
                  <c:v>2.0157412067783096E-7</c:v>
                </c:pt>
                <c:pt idx="37">
                  <c:v>3.6627825064159366E-7</c:v>
                </c:pt>
                <c:pt idx="38">
                  <c:v>4.6364908983551587E-7</c:v>
                </c:pt>
                <c:pt idx="39">
                  <c:v>3.1367268740290825E-7</c:v>
                </c:pt>
                <c:pt idx="40">
                  <c:v>2.9146950897192326E-7</c:v>
                </c:pt>
                <c:pt idx="41">
                  <c:v>7.3601991390010001E-6</c:v>
                </c:pt>
                <c:pt idx="42">
                  <c:v>1.0767087900544882E-5</c:v>
                </c:pt>
                <c:pt idx="43">
                  <c:v>1.3902009923732167E-5</c:v>
                </c:pt>
                <c:pt idx="44">
                  <c:v>1.2751718240249784E-5</c:v>
                </c:pt>
                <c:pt idx="45">
                  <c:v>1.5089565293906561E-5</c:v>
                </c:pt>
                <c:pt idx="46">
                  <c:v>1.5980000086739812E-5</c:v>
                </c:pt>
                <c:pt idx="47">
                  <c:v>1.6741100618898719E-5</c:v>
                </c:pt>
                <c:pt idx="48">
                  <c:v>1.7844078840669257E-5</c:v>
                </c:pt>
                <c:pt idx="49">
                  <c:v>1.8934297962459138E-5</c:v>
                </c:pt>
                <c:pt idx="50">
                  <c:v>2.0363270014762104E-5</c:v>
                </c:pt>
                <c:pt idx="51">
                  <c:v>2.231908344335277E-5</c:v>
                </c:pt>
                <c:pt idx="52">
                  <c:v>2.5511145689618434E-5</c:v>
                </c:pt>
                <c:pt idx="53">
                  <c:v>3.3768922685676615E-5</c:v>
                </c:pt>
                <c:pt idx="54">
                  <c:v>4.1599175294584044E-5</c:v>
                </c:pt>
                <c:pt idx="55">
                  <c:v>5.0257481206157708E-5</c:v>
                </c:pt>
                <c:pt idx="56">
                  <c:v>6.3072334813991807E-5</c:v>
                </c:pt>
                <c:pt idx="57">
                  <c:v>8.5858982615871798E-5</c:v>
                </c:pt>
                <c:pt idx="58">
                  <c:v>1.1450133834905385E-4</c:v>
                </c:pt>
                <c:pt idx="59">
                  <c:v>1.5021348932106469E-4</c:v>
                </c:pt>
                <c:pt idx="60">
                  <c:v>2.4004280951790238E-4</c:v>
                </c:pt>
                <c:pt idx="61">
                  <c:v>4.0180068309117326E-4</c:v>
                </c:pt>
                <c:pt idx="62">
                  <c:v>6.1532152159041588E-4</c:v>
                </c:pt>
                <c:pt idx="63">
                  <c:v>1.1579049409456256E-3</c:v>
                </c:pt>
                <c:pt idx="64">
                  <c:v>1.7603988697124024E-3</c:v>
                </c:pt>
                <c:pt idx="65">
                  <c:v>2.3513252240369886E-3</c:v>
                </c:pt>
                <c:pt idx="66">
                  <c:v>3.279629178700178E-3</c:v>
                </c:pt>
                <c:pt idx="67">
                  <c:v>4.1990594101779539E-3</c:v>
                </c:pt>
                <c:pt idx="68">
                  <c:v>5.2978699800429255E-3</c:v>
                </c:pt>
                <c:pt idx="69">
                  <c:v>7.0349731154263819E-3</c:v>
                </c:pt>
                <c:pt idx="70">
                  <c:v>8.8183576773036738E-3</c:v>
                </c:pt>
                <c:pt idx="71">
                  <c:v>1.0646886680092168E-2</c:v>
                </c:pt>
                <c:pt idx="72">
                  <c:v>1.3246098961503704E-2</c:v>
                </c:pt>
                <c:pt idx="73">
                  <c:v>1.5313222601455219E-2</c:v>
                </c:pt>
                <c:pt idx="74">
                  <c:v>0.12243576537069194</c:v>
                </c:pt>
                <c:pt idx="75">
                  <c:v>0.24803698539663901</c:v>
                </c:pt>
                <c:pt idx="76">
                  <c:v>0.30770567094819817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4-4F59-84AA-8AD87AFC5110}"/>
            </c:ext>
          </c:extLst>
        </c:ser>
        <c:ser>
          <c:idx val="8"/>
          <c:order val="7"/>
          <c:tx>
            <c:strRef>
              <c:f>'4-data'!$A$24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'4-data'!$B$24:$BZ$24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1.0321236347599014E-7</c:v>
                </c:pt>
                <c:pt idx="31">
                  <c:v>2.0052158503655167E-7</c:v>
                </c:pt>
                <c:pt idx="32">
                  <c:v>3.5308985853376566E-7</c:v>
                </c:pt>
                <c:pt idx="33">
                  <c:v>3.5398193584590065E-7</c:v>
                </c:pt>
                <c:pt idx="34">
                  <c:v>6.2595195579483869E-7</c:v>
                </c:pt>
                <c:pt idx="35">
                  <c:v>1.0926554396542749E-6</c:v>
                </c:pt>
                <c:pt idx="36">
                  <c:v>1.4291066095726834E-6</c:v>
                </c:pt>
                <c:pt idx="37">
                  <c:v>2.0023372081058894E-6</c:v>
                </c:pt>
                <c:pt idx="38">
                  <c:v>4.2393229898913282E-6</c:v>
                </c:pt>
                <c:pt idx="39">
                  <c:v>5.7798890630622952E-6</c:v>
                </c:pt>
                <c:pt idx="40">
                  <c:v>9.4787611283696386E-6</c:v>
                </c:pt>
                <c:pt idx="41">
                  <c:v>7.4375111393379782E-5</c:v>
                </c:pt>
                <c:pt idx="42">
                  <c:v>1.0072532476701297E-4</c:v>
                </c:pt>
                <c:pt idx="43">
                  <c:v>1.1245668547128569E-4</c:v>
                </c:pt>
                <c:pt idx="44">
                  <c:v>1.2935814850955694E-4</c:v>
                </c:pt>
                <c:pt idx="45">
                  <c:v>1.5443545906115941E-4</c:v>
                </c:pt>
                <c:pt idx="46">
                  <c:v>1.9065622693008154E-4</c:v>
                </c:pt>
                <c:pt idx="47">
                  <c:v>2.1651642883266609E-4</c:v>
                </c:pt>
                <c:pt idx="48">
                  <c:v>2.3490519821820491E-4</c:v>
                </c:pt>
                <c:pt idx="49">
                  <c:v>3.0356662043480131E-4</c:v>
                </c:pt>
                <c:pt idx="50">
                  <c:v>3.9937586119953502E-4</c:v>
                </c:pt>
                <c:pt idx="51">
                  <c:v>5.2311884577602109E-4</c:v>
                </c:pt>
                <c:pt idx="52">
                  <c:v>7.5662152907592431E-4</c:v>
                </c:pt>
                <c:pt idx="53">
                  <c:v>9.1063978924887901E-4</c:v>
                </c:pt>
                <c:pt idx="54">
                  <c:v>1.2103812942910067E-3</c:v>
                </c:pt>
                <c:pt idx="55">
                  <c:v>1.410384892685266E-3</c:v>
                </c:pt>
                <c:pt idx="56">
                  <c:v>1.8174675902966034E-3</c:v>
                </c:pt>
                <c:pt idx="57">
                  <c:v>2.145789093010957E-3</c:v>
                </c:pt>
                <c:pt idx="58">
                  <c:v>2.6529260165502541E-3</c:v>
                </c:pt>
                <c:pt idx="59">
                  <c:v>3.2953334980952978E-3</c:v>
                </c:pt>
                <c:pt idx="60">
                  <c:v>4.1857414520232155E-3</c:v>
                </c:pt>
                <c:pt idx="61">
                  <c:v>5.2773828613321642E-3</c:v>
                </c:pt>
                <c:pt idx="62">
                  <c:v>6.2858902703154225E-3</c:v>
                </c:pt>
                <c:pt idx="63">
                  <c:v>7.7753040436512894E-3</c:v>
                </c:pt>
                <c:pt idx="64">
                  <c:v>9.1971365075084344E-3</c:v>
                </c:pt>
                <c:pt idx="65">
                  <c:v>1.0781122735370647E-2</c:v>
                </c:pt>
                <c:pt idx="66">
                  <c:v>1.1789466301416996E-2</c:v>
                </c:pt>
                <c:pt idx="67">
                  <c:v>1.3703641130558285E-2</c:v>
                </c:pt>
                <c:pt idx="68">
                  <c:v>1.5559630885046419E-2</c:v>
                </c:pt>
                <c:pt idx="69">
                  <c:v>1.8009522867741434E-2</c:v>
                </c:pt>
                <c:pt idx="70">
                  <c:v>1.9435145877627433E-2</c:v>
                </c:pt>
                <c:pt idx="71">
                  <c:v>2.1485015337370635E-2</c:v>
                </c:pt>
                <c:pt idx="72">
                  <c:v>2.4989023649252314E-2</c:v>
                </c:pt>
                <c:pt idx="73">
                  <c:v>2.7614782406744177E-2</c:v>
                </c:pt>
                <c:pt idx="74">
                  <c:v>0.11095741236718956</c:v>
                </c:pt>
                <c:pt idx="75">
                  <c:v>0.21305741053301047</c:v>
                </c:pt>
                <c:pt idx="76">
                  <c:v>0.25124591481091407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04-4F59-84AA-8AD87AFC5110}"/>
            </c:ext>
          </c:extLst>
        </c:ser>
        <c:ser>
          <c:idx val="5"/>
          <c:order val="8"/>
          <c:tx>
            <c:strRef>
              <c:f>'4-data'!$A$21</c:f>
              <c:strCache>
                <c:ptCount val="1"/>
                <c:pt idx="0">
                  <c:v>Other renewables and biofuels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cat>
            <c:numRef>
              <c:f>'4-data'!$B$15:$BZ$15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'4-data'!$B$21:$BZ$21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1.238569068869368E-3</c:v>
                </c:pt>
                <c:pt idx="18">
                  <c:v>1.2939573091985419E-3</c:v>
                </c:pt>
                <c:pt idx="19">
                  <c:v>1.2673715011121663E-3</c:v>
                </c:pt>
                <c:pt idx="20">
                  <c:v>1.3202451896523687E-3</c:v>
                </c:pt>
                <c:pt idx="21">
                  <c:v>1.3071798791200776E-3</c:v>
                </c:pt>
                <c:pt idx="22">
                  <c:v>1.3759277658723214E-3</c:v>
                </c:pt>
                <c:pt idx="23">
                  <c:v>1.438955630331035E-3</c:v>
                </c:pt>
                <c:pt idx="24">
                  <c:v>1.4766092541933821E-3</c:v>
                </c:pt>
                <c:pt idx="25">
                  <c:v>1.4898802765058357E-3</c:v>
                </c:pt>
                <c:pt idx="26">
                  <c:v>1.5624044572392787E-3</c:v>
                </c:pt>
                <c:pt idx="27">
                  <c:v>1.5622985851978361E-3</c:v>
                </c:pt>
                <c:pt idx="28">
                  <c:v>1.6514542505769855E-3</c:v>
                </c:pt>
                <c:pt idx="29">
                  <c:v>1.7276785439404286E-3</c:v>
                </c:pt>
                <c:pt idx="30">
                  <c:v>1.8170391323947929E-3</c:v>
                </c:pt>
                <c:pt idx="31">
                  <c:v>1.9263216845567749E-3</c:v>
                </c:pt>
                <c:pt idx="32">
                  <c:v>2.0884836091413957E-3</c:v>
                </c:pt>
                <c:pt idx="33">
                  <c:v>2.1913277112997321E-3</c:v>
                </c:pt>
                <c:pt idx="34">
                  <c:v>2.5912144003957705E-3</c:v>
                </c:pt>
                <c:pt idx="35">
                  <c:v>2.8876224674161395E-3</c:v>
                </c:pt>
                <c:pt idx="36">
                  <c:v>3.1319563776971912E-3</c:v>
                </c:pt>
                <c:pt idx="37">
                  <c:v>3.2468989993785129E-3</c:v>
                </c:pt>
                <c:pt idx="38">
                  <c:v>3.5614782280267666E-3</c:v>
                </c:pt>
                <c:pt idx="39">
                  <c:v>3.6518072099825109E-3</c:v>
                </c:pt>
                <c:pt idx="40">
                  <c:v>3.6528968767339607E-3</c:v>
                </c:pt>
                <c:pt idx="41">
                  <c:v>3.9224163769057937E-3</c:v>
                </c:pt>
                <c:pt idx="42">
                  <c:v>4.332972301970133E-3</c:v>
                </c:pt>
                <c:pt idx="43">
                  <c:v>4.4985103979561054E-3</c:v>
                </c:pt>
                <c:pt idx="44">
                  <c:v>4.7081144338922383E-3</c:v>
                </c:pt>
                <c:pt idx="45">
                  <c:v>4.835604336635946E-3</c:v>
                </c:pt>
                <c:pt idx="46">
                  <c:v>5.001114542239316E-3</c:v>
                </c:pt>
                <c:pt idx="47">
                  <c:v>5.125216137125437E-3</c:v>
                </c:pt>
                <c:pt idx="48">
                  <c:v>5.0531314077655884E-3</c:v>
                </c:pt>
                <c:pt idx="49">
                  <c:v>5.330215181208818E-3</c:v>
                </c:pt>
                <c:pt idx="50">
                  <c:v>5.4883960077124396E-3</c:v>
                </c:pt>
                <c:pt idx="51">
                  <c:v>5.6235378733594096E-3</c:v>
                </c:pt>
                <c:pt idx="52">
                  <c:v>5.6759893642228517E-3</c:v>
                </c:pt>
                <c:pt idx="53">
                  <c:v>5.7730624397214362E-3</c:v>
                </c:pt>
                <c:pt idx="54">
                  <c:v>6.2581524193511765E-3</c:v>
                </c:pt>
                <c:pt idx="55">
                  <c:v>6.4941348843285552E-3</c:v>
                </c:pt>
                <c:pt idx="56">
                  <c:v>6.8534617227381132E-3</c:v>
                </c:pt>
                <c:pt idx="57">
                  <c:v>7.3708295667122238E-3</c:v>
                </c:pt>
                <c:pt idx="58">
                  <c:v>7.9517267050110505E-3</c:v>
                </c:pt>
                <c:pt idx="59">
                  <c:v>8.8552529618809561E-3</c:v>
                </c:pt>
                <c:pt idx="60">
                  <c:v>1.0110044671605811E-2</c:v>
                </c:pt>
                <c:pt idx="61">
                  <c:v>1.1252841255219147E-2</c:v>
                </c:pt>
                <c:pt idx="62">
                  <c:v>1.2234444794408954E-2</c:v>
                </c:pt>
                <c:pt idx="63">
                  <c:v>1.264473303031537E-2</c:v>
                </c:pt>
                <c:pt idx="64">
                  <c:v>1.3319075909213883E-2</c:v>
                </c:pt>
                <c:pt idx="65">
                  <c:v>1.4205857169929767E-2</c:v>
                </c:pt>
                <c:pt idx="66">
                  <c:v>1.5125938999072372E-2</c:v>
                </c:pt>
                <c:pt idx="67">
                  <c:v>1.601456046968024E-2</c:v>
                </c:pt>
                <c:pt idx="68">
                  <c:v>1.6216108523339316E-2</c:v>
                </c:pt>
                <c:pt idx="69">
                  <c:v>1.6753137072603626E-2</c:v>
                </c:pt>
                <c:pt idx="70">
                  <c:v>1.7594110395816095E-2</c:v>
                </c:pt>
                <c:pt idx="71">
                  <c:v>1.844856511547191E-2</c:v>
                </c:pt>
                <c:pt idx="72">
                  <c:v>1.9378177312911294E-2</c:v>
                </c:pt>
                <c:pt idx="73">
                  <c:v>1.9911615142888278E-2</c:v>
                </c:pt>
                <c:pt idx="74">
                  <c:v>5.8112841039526741E-2</c:v>
                </c:pt>
                <c:pt idx="75">
                  <c:v>8.013502605122183E-2</c:v>
                </c:pt>
                <c:pt idx="76">
                  <c:v>9.1595096687332359E-2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4-4F59-84AA-8AD87AFC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190847"/>
        <c:axId val="1209188351"/>
      </c:areaChart>
      <c:dateAx>
        <c:axId val="120919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88351"/>
        <c:crosses val="autoZero"/>
        <c:auto val="0"/>
        <c:lblOffset val="100"/>
        <c:baseTimeUnit val="days"/>
        <c:majorUnit val="20"/>
        <c:majorTimeUnit val="days"/>
      </c:dateAx>
      <c:valAx>
        <c:axId val="12091883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90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443130232165003E-4"/>
          <c:y val="0.91554172140531931"/>
          <c:w val="0.99684567549615166"/>
          <c:h val="6.5613013554081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33531034209235E-2"/>
          <c:y val="2.3084578955952409E-2"/>
          <c:w val="0.90272220224808242"/>
          <c:h val="0.9253596410504954"/>
        </c:manualLayout>
      </c:layout>
      <c:lineChart>
        <c:grouping val="standard"/>
        <c:varyColors val="0"/>
        <c:ser>
          <c:idx val="0"/>
          <c:order val="0"/>
          <c:tx>
            <c:strRef>
              <c:f>'5-data'!$A$13</c:f>
              <c:strCache>
                <c:ptCount val="1"/>
                <c:pt idx="0">
                  <c:v>Bioenergy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'5-data'!$B$12:$AN$12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'5-data'!$B$13:$AN$13</c:f>
              <c:numCache>
                <c:formatCode>0.00</c:formatCode>
                <c:ptCount val="39"/>
                <c:pt idx="27">
                  <c:v>7.8189270000000005E-2</c:v>
                </c:pt>
                <c:pt idx="28">
                  <c:v>5.6684334000000003E-2</c:v>
                </c:pt>
                <c:pt idx="29">
                  <c:v>6.1879139999999999E-2</c:v>
                </c:pt>
                <c:pt idx="30">
                  <c:v>8.2198190000000004E-2</c:v>
                </c:pt>
                <c:pt idx="31">
                  <c:v>8.2375119999999996E-2</c:v>
                </c:pt>
                <c:pt idx="32">
                  <c:v>7.2771130000000003E-2</c:v>
                </c:pt>
                <c:pt idx="33">
                  <c:v>7.1178204999999994E-2</c:v>
                </c:pt>
                <c:pt idx="34">
                  <c:v>7.1070030000000006E-2</c:v>
                </c:pt>
                <c:pt idx="35">
                  <c:v>5.5360331999999998E-2</c:v>
                </c:pt>
                <c:pt idx="36">
                  <c:v>6.3933089999999998E-2</c:v>
                </c:pt>
                <c:pt idx="37">
                  <c:v>7.2473079999999995E-2</c:v>
                </c:pt>
                <c:pt idx="38">
                  <c:v>6.7342534999999995E-2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7-4104-9106-D8EAE0C4709C}"/>
            </c:ext>
          </c:extLst>
        </c:ser>
        <c:ser>
          <c:idx val="1"/>
          <c:order val="1"/>
          <c:tx>
            <c:strRef>
              <c:f>'5-data'!$A$14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'5-data'!$B$12:$AN$12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'5-data'!$B$14:$AN$14</c:f>
              <c:numCache>
                <c:formatCode>0.00</c:formatCode>
                <c:ptCount val="39"/>
                <c:pt idx="17">
                  <c:v>0.17078260000000001</c:v>
                </c:pt>
                <c:pt idx="18">
                  <c:v>0.16112546999999999</c:v>
                </c:pt>
                <c:pt idx="19">
                  <c:v>0.13536466999999999</c:v>
                </c:pt>
                <c:pt idx="20">
                  <c:v>0.12575518999999999</c:v>
                </c:pt>
                <c:pt idx="21">
                  <c:v>0.17802335</c:v>
                </c:pt>
                <c:pt idx="22">
                  <c:v>0.15135488</c:v>
                </c:pt>
                <c:pt idx="23">
                  <c:v>0.14865257000000001</c:v>
                </c:pt>
                <c:pt idx="24">
                  <c:v>0.21350704000000001</c:v>
                </c:pt>
                <c:pt idx="25">
                  <c:v>0.21072298</c:v>
                </c:pt>
                <c:pt idx="26">
                  <c:v>0.19494483000000001</c:v>
                </c:pt>
                <c:pt idx="27">
                  <c:v>0.18785676000000001</c:v>
                </c:pt>
                <c:pt idx="28">
                  <c:v>0.19754878000000001</c:v>
                </c:pt>
                <c:pt idx="29">
                  <c:v>0.16660058</c:v>
                </c:pt>
                <c:pt idx="30">
                  <c:v>0.16666164</c:v>
                </c:pt>
                <c:pt idx="31">
                  <c:v>0.17219925</c:v>
                </c:pt>
                <c:pt idx="32">
                  <c:v>0.14052740999999999</c:v>
                </c:pt>
                <c:pt idx="33">
                  <c:v>0.11632308</c:v>
                </c:pt>
                <c:pt idx="34">
                  <c:v>0.10615218</c:v>
                </c:pt>
                <c:pt idx="35">
                  <c:v>0.10004871</c:v>
                </c:pt>
                <c:pt idx="36">
                  <c:v>8.6387640000000002E-2</c:v>
                </c:pt>
                <c:pt idx="37">
                  <c:v>8.6265750000000002E-2</c:v>
                </c:pt>
                <c:pt idx="38">
                  <c:v>7.516697E-2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7-4104-9106-D8EAE0C4709C}"/>
            </c:ext>
          </c:extLst>
        </c:ser>
        <c:ser>
          <c:idx val="2"/>
          <c:order val="2"/>
          <c:tx>
            <c:strRef>
              <c:f>'5-data'!$A$15</c:f>
              <c:strCache>
                <c:ptCount val="1"/>
                <c:pt idx="0">
                  <c:v>Onshore wind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'5-data'!$B$12:$AN$12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'5-data'!$B$15:$AN$15</c:f>
              <c:numCache>
                <c:formatCode>0.00</c:formatCode>
                <c:ptCount val="39"/>
                <c:pt idx="0">
                  <c:v>0.32785081999999999</c:v>
                </c:pt>
                <c:pt idx="1">
                  <c:v>0.32007386999999998</c:v>
                </c:pt>
                <c:pt idx="2">
                  <c:v>0.29722140000000002</c:v>
                </c:pt>
                <c:pt idx="3">
                  <c:v>0.26419419999999999</c:v>
                </c:pt>
                <c:pt idx="4">
                  <c:v>0.25641969999999997</c:v>
                </c:pt>
                <c:pt idx="5">
                  <c:v>0.21215738000000001</c:v>
                </c:pt>
                <c:pt idx="6">
                  <c:v>0.19643468</c:v>
                </c:pt>
                <c:pt idx="7">
                  <c:v>0.2086876</c:v>
                </c:pt>
                <c:pt idx="8">
                  <c:v>0.20031708000000001</c:v>
                </c:pt>
                <c:pt idx="9">
                  <c:v>0.20065267000000001</c:v>
                </c:pt>
                <c:pt idx="10">
                  <c:v>0.21116926</c:v>
                </c:pt>
                <c:pt idx="11">
                  <c:v>0.1982574</c:v>
                </c:pt>
                <c:pt idx="12">
                  <c:v>0.20773248</c:v>
                </c:pt>
                <c:pt idx="13">
                  <c:v>0.18573205000000001</c:v>
                </c:pt>
                <c:pt idx="14">
                  <c:v>0.16313074999999999</c:v>
                </c:pt>
                <c:pt idx="15">
                  <c:v>0.15288077</c:v>
                </c:pt>
                <c:pt idx="16">
                  <c:v>0.15087587999999999</c:v>
                </c:pt>
                <c:pt idx="17">
                  <c:v>0.16236141000000001</c:v>
                </c:pt>
                <c:pt idx="18">
                  <c:v>0.14201892999999999</c:v>
                </c:pt>
                <c:pt idx="19">
                  <c:v>0.13127674</c:v>
                </c:pt>
                <c:pt idx="20">
                  <c:v>0.11504813999999999</c:v>
                </c:pt>
                <c:pt idx="21">
                  <c:v>0.11660801599999999</c:v>
                </c:pt>
                <c:pt idx="22">
                  <c:v>0.10943693</c:v>
                </c:pt>
                <c:pt idx="23">
                  <c:v>0.11239332</c:v>
                </c:pt>
                <c:pt idx="24">
                  <c:v>0.10228007</c:v>
                </c:pt>
                <c:pt idx="25">
                  <c:v>0.10760544</c:v>
                </c:pt>
                <c:pt idx="26">
                  <c:v>0.10530680000000001</c:v>
                </c:pt>
                <c:pt idx="27">
                  <c:v>0.102061465</c:v>
                </c:pt>
                <c:pt idx="28">
                  <c:v>9.648669E-2</c:v>
                </c:pt>
                <c:pt idx="29">
                  <c:v>8.8390280000000002E-2</c:v>
                </c:pt>
                <c:pt idx="30">
                  <c:v>8.9206279999999999E-2</c:v>
                </c:pt>
                <c:pt idx="31">
                  <c:v>8.0203146000000003E-2</c:v>
                </c:pt>
                <c:pt idx="32">
                  <c:v>6.8961545999999999E-2</c:v>
                </c:pt>
                <c:pt idx="33">
                  <c:v>6.385536E-2</c:v>
                </c:pt>
                <c:pt idx="34">
                  <c:v>5.9959159999999997E-2</c:v>
                </c:pt>
                <c:pt idx="35">
                  <c:v>5.0879960000000002E-2</c:v>
                </c:pt>
                <c:pt idx="36">
                  <c:v>4.4592003999999998E-2</c:v>
                </c:pt>
                <c:pt idx="37">
                  <c:v>3.7136820000000001E-2</c:v>
                </c:pt>
                <c:pt idx="38">
                  <c:v>3.3123367000000001E-2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E7-4104-9106-D8EAE0C4709C}"/>
            </c:ext>
          </c:extLst>
        </c:ser>
        <c:ser>
          <c:idx val="3"/>
          <c:order val="3"/>
          <c:tx>
            <c:strRef>
              <c:f>'5-data'!$A$16</c:f>
              <c:strCache>
                <c:ptCount val="1"/>
                <c:pt idx="0">
                  <c:v>Solar photovoltaic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'5-data'!$B$12:$AN$12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'5-data'!$B$16:$AN$16</c:f>
              <c:numCache>
                <c:formatCode>0.00</c:formatCode>
                <c:ptCount val="39"/>
                <c:pt idx="27">
                  <c:v>0.41714867999999999</c:v>
                </c:pt>
                <c:pt idx="28">
                  <c:v>0.31129825</c:v>
                </c:pt>
                <c:pt idx="29">
                  <c:v>0.23263325000000001</c:v>
                </c:pt>
                <c:pt idx="30">
                  <c:v>0.17940139999999999</c:v>
                </c:pt>
                <c:pt idx="31">
                  <c:v>0.16125813</c:v>
                </c:pt>
                <c:pt idx="32">
                  <c:v>0.12107989</c:v>
                </c:pt>
                <c:pt idx="33">
                  <c:v>0.10634041599999999</c:v>
                </c:pt>
                <c:pt idx="34">
                  <c:v>8.3659745999999993E-2</c:v>
                </c:pt>
                <c:pt idx="35">
                  <c:v>7.1138679999999996E-2</c:v>
                </c:pt>
                <c:pt idx="36">
                  <c:v>6.2119151999999997E-2</c:v>
                </c:pt>
                <c:pt idx="37">
                  <c:v>5.5443964999999998E-2</c:v>
                </c:pt>
                <c:pt idx="38">
                  <c:v>4.8345539999999999E-2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E7-4104-9106-D8EAE0C4709C}"/>
            </c:ext>
          </c:extLst>
        </c:ser>
        <c:ser>
          <c:idx val="4"/>
          <c:order val="4"/>
          <c:tx>
            <c:strRef>
              <c:f>'5-data'!$A$17</c:f>
              <c:strCache>
                <c:ptCount val="1"/>
                <c:pt idx="0">
                  <c:v>Concentrated solar power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'5-data'!$B$12:$AN$12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'5-data'!$B$17:$AN$17</c:f>
              <c:numCache>
                <c:formatCode>0.00</c:formatCode>
                <c:ptCount val="39"/>
                <c:pt idx="27">
                  <c:v>0.35800379999999998</c:v>
                </c:pt>
                <c:pt idx="28">
                  <c:v>0.34665465000000001</c:v>
                </c:pt>
                <c:pt idx="29">
                  <c:v>0.33757419999999999</c:v>
                </c:pt>
                <c:pt idx="30">
                  <c:v>0.24888832999999999</c:v>
                </c:pt>
                <c:pt idx="31">
                  <c:v>0.21637706000000001</c:v>
                </c:pt>
                <c:pt idx="32">
                  <c:v>0.223889</c:v>
                </c:pt>
                <c:pt idx="33">
                  <c:v>0.24726917000000001</c:v>
                </c:pt>
                <c:pt idx="34">
                  <c:v>0.20621318</c:v>
                </c:pt>
                <c:pt idx="35">
                  <c:v>0.14910279000000001</c:v>
                </c:pt>
                <c:pt idx="36">
                  <c:v>0.21183105999999999</c:v>
                </c:pt>
                <c:pt idx="37">
                  <c:v>0.10665299</c:v>
                </c:pt>
                <c:pt idx="38">
                  <c:v>0.11424175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E7-4104-9106-D8EAE0C47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186271"/>
        <c:axId val="1209184607"/>
      </c:lineChart>
      <c:catAx>
        <c:axId val="12091862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84607"/>
        <c:crosses val="autoZero"/>
        <c:auto val="1"/>
        <c:lblAlgn val="ctr"/>
        <c:lblOffset val="100"/>
        <c:tickLblSkip val="5"/>
        <c:noMultiLvlLbl val="0"/>
      </c:catAx>
      <c:valAx>
        <c:axId val="120918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En $/kWh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575893253597716"/>
          <c:y val="5.5443309016585361E-2"/>
          <c:w val="0.23853606510592473"/>
          <c:h val="0.23225201552169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'6-data'!$A$5</c:f>
              <c:strCache>
                <c:ptCount val="1"/>
                <c:pt idx="0">
                  <c:v>Real GDP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'6-data'!$B$4:$Z$4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'6-data'!$B$5:$Z$5</c:f>
              <c:numCache>
                <c:formatCode>General</c:formatCode>
                <c:ptCount val="25"/>
                <c:pt idx="0">
                  <c:v>100</c:v>
                </c:pt>
                <c:pt idx="1">
                  <c:v>101.413</c:v>
                </c:pt>
                <c:pt idx="2">
                  <c:v>103.78230000000001</c:v>
                </c:pt>
                <c:pt idx="3">
                  <c:v>107.5067</c:v>
                </c:pt>
                <c:pt idx="4">
                  <c:v>111.1849</c:v>
                </c:pt>
                <c:pt idx="5">
                  <c:v>115.5475</c:v>
                </c:pt>
                <c:pt idx="6">
                  <c:v>117.8396</c:v>
                </c:pt>
                <c:pt idx="7">
                  <c:v>119.1777</c:v>
                </c:pt>
                <c:pt idx="8">
                  <c:v>120.1587</c:v>
                </c:pt>
                <c:pt idx="9">
                  <c:v>123.55889999999999</c:v>
                </c:pt>
                <c:pt idx="10">
                  <c:v>125.6139</c:v>
                </c:pt>
                <c:pt idx="11">
                  <c:v>128.69069999999999</c:v>
                </c:pt>
                <c:pt idx="12">
                  <c:v>131.81110000000001</c:v>
                </c:pt>
                <c:pt idx="13">
                  <c:v>132.14709999999999</c:v>
                </c:pt>
                <c:pt idx="14">
                  <c:v>128.3501</c:v>
                </c:pt>
                <c:pt idx="15">
                  <c:v>130.85220000000001</c:v>
                </c:pt>
                <c:pt idx="16">
                  <c:v>133.72139999999999</c:v>
                </c:pt>
                <c:pt idx="17">
                  <c:v>134.14019999999999</c:v>
                </c:pt>
                <c:pt idx="18">
                  <c:v>134.91319999999999</c:v>
                </c:pt>
                <c:pt idx="19">
                  <c:v>136.20320000000001</c:v>
                </c:pt>
                <c:pt idx="20">
                  <c:v>137.7191</c:v>
                </c:pt>
                <c:pt idx="21">
                  <c:v>139.2278</c:v>
                </c:pt>
                <c:pt idx="22">
                  <c:v>142.41800000000001</c:v>
                </c:pt>
                <c:pt idx="23">
                  <c:v>145.07419999999999</c:v>
                </c:pt>
                <c:pt idx="24">
                  <c:v>147.74789999999999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A-4D7E-8A0E-7628774290C8}"/>
            </c:ext>
          </c:extLst>
        </c:ser>
        <c:ser>
          <c:idx val="2"/>
          <c:order val="1"/>
          <c:tx>
            <c:strRef>
              <c:f>'6-data'!$A$6</c:f>
              <c:strCache>
                <c:ptCount val="1"/>
                <c:pt idx="0">
                  <c:v>Carbon footprint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'6-data'!$B$4:$Z$4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'6-data'!$B$6:$Z$6</c:f>
              <c:numCache>
                <c:formatCode>General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98.21</c:v>
                </c:pt>
                <c:pt idx="6">
                  <c:v>98.21</c:v>
                </c:pt>
                <c:pt idx="7">
                  <c:v>98.21</c:v>
                </c:pt>
                <c:pt idx="8">
                  <c:v>98.21</c:v>
                </c:pt>
                <c:pt idx="9">
                  <c:v>98.21</c:v>
                </c:pt>
                <c:pt idx="10">
                  <c:v>98.21</c:v>
                </c:pt>
                <c:pt idx="11">
                  <c:v>97.14</c:v>
                </c:pt>
                <c:pt idx="12">
                  <c:v>96.07</c:v>
                </c:pt>
                <c:pt idx="13">
                  <c:v>93.93</c:v>
                </c:pt>
                <c:pt idx="14">
                  <c:v>92.86</c:v>
                </c:pt>
                <c:pt idx="15">
                  <c:v>92.86</c:v>
                </c:pt>
                <c:pt idx="16">
                  <c:v>92.86</c:v>
                </c:pt>
                <c:pt idx="17">
                  <c:v>89.29</c:v>
                </c:pt>
                <c:pt idx="18">
                  <c:v>89.29</c:v>
                </c:pt>
                <c:pt idx="19">
                  <c:v>84.82</c:v>
                </c:pt>
                <c:pt idx="20">
                  <c:v>83.04</c:v>
                </c:pt>
                <c:pt idx="21">
                  <c:v>81.25</c:v>
                </c:pt>
                <c:pt idx="22">
                  <c:v>84.82</c:v>
                </c:pt>
                <c:pt idx="23">
                  <c:v>82.14</c:v>
                </c:pt>
                <c:pt idx="24">
                  <c:v>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A-4D7E-8A0E-762877429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144207"/>
        <c:axId val="949143791"/>
      </c:lineChart>
      <c:catAx>
        <c:axId val="949144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3791"/>
        <c:crosses val="autoZero"/>
        <c:auto val="1"/>
        <c:lblAlgn val="ctr"/>
        <c:lblOffset val="100"/>
        <c:tickLblSkip val="2"/>
        <c:noMultiLvlLbl val="0"/>
      </c:catAx>
      <c:valAx>
        <c:axId val="949143791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'9-data'!$A$2</c:f>
              <c:strCache>
                <c:ptCount val="1"/>
                <c:pt idx="0">
                  <c:v>Energy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'9-data'!$B$2:$F$2</c:f>
              <c:numCache>
                <c:formatCode>General</c:formatCode>
                <c:ptCount val="5"/>
                <c:pt idx="0">
                  <c:v>79</c:v>
                </c:pt>
                <c:pt idx="1">
                  <c:v>64</c:v>
                </c:pt>
                <c:pt idx="2">
                  <c:v>61</c:v>
                </c:pt>
                <c:pt idx="3">
                  <c:v>44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1-49D6-9BA6-1AC070B87FDC}"/>
            </c:ext>
          </c:extLst>
        </c:ser>
        <c:ser>
          <c:idx val="1"/>
          <c:order val="1"/>
          <c:tx>
            <c:strRef>
              <c:f>'9-data'!$A$3</c:f>
              <c:strCache>
                <c:ptCount val="1"/>
                <c:pt idx="0">
                  <c:v>Use of buildings and residential / tertiary activities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'9-data'!$B$3:$F$3</c:f>
              <c:numCache>
                <c:formatCode>General</c:formatCode>
                <c:ptCount val="5"/>
                <c:pt idx="0">
                  <c:v>102</c:v>
                </c:pt>
                <c:pt idx="1">
                  <c:v>102</c:v>
                </c:pt>
                <c:pt idx="2">
                  <c:v>88</c:v>
                </c:pt>
                <c:pt idx="3">
                  <c:v>75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1-49D6-9BA6-1AC070B87FDC}"/>
            </c:ext>
          </c:extLst>
        </c:ser>
        <c:ser>
          <c:idx val="2"/>
          <c:order val="2"/>
          <c:tx>
            <c:strRef>
              <c:f>'9-data'!$A$4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'9-data'!$B$4:$F$4</c:f>
              <c:numCache>
                <c:formatCode>General</c:formatCode>
                <c:ptCount val="5"/>
                <c:pt idx="0">
                  <c:v>127</c:v>
                </c:pt>
                <c:pt idx="1">
                  <c:v>147</c:v>
                </c:pt>
                <c:pt idx="2">
                  <c:v>139</c:v>
                </c:pt>
                <c:pt idx="3">
                  <c:v>126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1-49D6-9BA6-1AC070B87FDC}"/>
            </c:ext>
          </c:extLst>
        </c:ser>
        <c:ser>
          <c:idx val="3"/>
          <c:order val="3"/>
          <c:tx>
            <c:strRef>
              <c:f>'9-data'!$A$5</c:f>
              <c:strCache>
                <c:ptCount val="1"/>
                <c:pt idx="0">
                  <c:v>Manufacturing and 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'9-data'!$B$5:$F$5</c:f>
              <c:numCache>
                <c:formatCode>General</c:formatCode>
                <c:ptCount val="5"/>
                <c:pt idx="0">
                  <c:v>155</c:v>
                </c:pt>
                <c:pt idx="1">
                  <c:v>130</c:v>
                </c:pt>
                <c:pt idx="2">
                  <c:v>92</c:v>
                </c:pt>
                <c:pt idx="3">
                  <c:v>78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C1-49D6-9BA6-1AC070B87FDC}"/>
            </c:ext>
          </c:extLst>
        </c:ser>
        <c:ser>
          <c:idx val="4"/>
          <c:order val="4"/>
          <c:tx>
            <c:strRef>
              <c:f>'9-data'!$A$6</c:f>
              <c:strCache>
                <c:ptCount val="1"/>
                <c:pt idx="0">
                  <c:v>Agriculture / forestry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'9-data'!$B$6:$F$6</c:f>
              <c:numCache>
                <c:formatCode>General</c:formatCode>
                <c:ptCount val="5"/>
                <c:pt idx="0">
                  <c:v>91</c:v>
                </c:pt>
                <c:pt idx="1">
                  <c:v>93</c:v>
                </c:pt>
                <c:pt idx="2">
                  <c:v>86</c:v>
                </c:pt>
                <c:pt idx="3">
                  <c:v>81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C1-49D6-9BA6-1AC070B87FDC}"/>
            </c:ext>
          </c:extLst>
        </c:ser>
        <c:ser>
          <c:idx val="5"/>
          <c:order val="5"/>
          <c:tx>
            <c:strRef>
              <c:f>'9-data'!$A$7</c:f>
              <c:strCache>
                <c:ptCount val="1"/>
                <c:pt idx="0">
                  <c:v>International transport (excluding total)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'9-data'!$B$7:$F$7</c:f>
              <c:numCache>
                <c:formatCode>General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C1-49D6-9BA6-1AC070B87F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1816527"/>
        <c:axId val="1021812367"/>
      </c:barChart>
      <c:lineChart>
        <c:grouping val="standard"/>
        <c:varyColors val="0"/>
        <c:ser>
          <c:idx val="6"/>
          <c:order val="6"/>
          <c:tx>
            <c:strRef>
              <c:f>'9-data'!$A$8</c:f>
              <c:strCache>
                <c:ptCount val="1"/>
                <c:pt idx="0">
                  <c:v>National total excluding LULUCF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'9-data'!$B$8:$F$8</c:f>
              <c:numCache>
                <c:formatCode>General</c:formatCode>
                <c:ptCount val="5"/>
                <c:pt idx="0">
                  <c:v>571</c:v>
                </c:pt>
                <c:pt idx="1">
                  <c:v>554</c:v>
                </c:pt>
                <c:pt idx="2">
                  <c:v>483</c:v>
                </c:pt>
                <c:pt idx="3">
                  <c:v>418</c:v>
                </c:pt>
                <c:pt idx="4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C1-49D6-9BA6-1AC070B87F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1816527"/>
        <c:axId val="1021812367"/>
      </c:lineChart>
      <c:catAx>
        <c:axId val="102181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21812367"/>
        <c:crosses val="autoZero"/>
        <c:auto val="1"/>
        <c:lblAlgn val="ctr"/>
        <c:lblOffset val="100"/>
        <c:noMultiLvlLbl val="0"/>
      </c:catAx>
      <c:valAx>
        <c:axId val="10218123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1816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769367658964692E-2"/>
          <c:y val="0.86953428803572708"/>
          <c:w val="0.97046126468207061"/>
          <c:h val="0.11787412344284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8B-41D7-8982-9EC603EF57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8B-41D7-8982-9EC603EF57F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8B-41D7-8982-9EC603EF57FB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8B-41D7-8982-9EC603EF57FB}"/>
              </c:ext>
            </c:extLst>
          </c:dPt>
          <c:dPt>
            <c:idx val="4"/>
            <c:bubble3D val="0"/>
            <c:spPr>
              <a:solidFill>
                <a:srgbClr val="BE73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8B-41D7-8982-9EC603EF57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'10-data'!$A$2:$A$6</c:f>
              <c:strCache>
                <c:ptCount val="5"/>
                <c:pt idx="0">
                  <c:v>Electrification</c:v>
                </c:pt>
                <c:pt idx="1">
                  <c:v>Better performance from combustion engines</c:v>
                </c:pt>
                <c:pt idx="2">
                  <c:v>Shift to other modes of transport</c:v>
                </c:pt>
                <c:pt idx="3">
                  <c:v>Higher vehicle occupancy rates</c:v>
                </c:pt>
                <c:pt idx="4">
                  <c:v>Reduced mobility</c:v>
                </c:pt>
              </c:strCache>
            </c:strRef>
          </c:cat>
          <c:val>
            <c:numRef>
              <c:f>'10-data'!$B$2:$B$6</c:f>
              <c:numCache>
                <c:formatCode>0%</c:formatCode>
                <c:ptCount val="5"/>
                <c:pt idx="0">
                  <c:v>0.44</c:v>
                </c:pt>
                <c:pt idx="1">
                  <c:v>0.12</c:v>
                </c:pt>
                <c:pt idx="2">
                  <c:v>0.24</c:v>
                </c:pt>
                <c:pt idx="3">
                  <c:v>0.12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8B-41D7-8982-9EC603EF5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treemap" uniqueId="{512E993C-F1AB-4242-983C-2DF8F75B7B45}">
          <cx:tx>
            <cx:txData>
              <cx:f>_xlchart.v1.1</cx:f>
              <cx:v>Emissions</cx:v>
            </cx:txData>
          </cx:tx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200" b="1"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 sz="12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1" value="1"/>
            <cx:separator>, </cx:separator>
            <cx:dataLabel idx="0">
              <cx:numFmt formatCode="Standard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Transport 30%</a:t>
                  </a:r>
                </a:p>
              </cx:txPr>
              <cx:visibility seriesName="0" categoryName="1" value="1"/>
              <cx:separator>, </cx:separator>
            </cx:dataLabel>
            <cx:dataLabel idx="8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Agriculture 19%</a:t>
                  </a:r>
                </a:p>
              </cx:txPr>
              <cx:visibility seriesName="0" categoryName="1" value="0"/>
            </cx:dataLabel>
            <cx:dataLabel idx="12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>
                      <a:solidFill>
                        <a:schemeClr val="bg1"/>
                      </a:solidFill>
                    </a:defRPr>
                  </a:pPr>
                  <a:r>
                    <a:rPr lang="fr-FR" sz="1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Industry 19%</a:t>
                  </a:r>
                </a:p>
              </cx:txPr>
              <cx:visibility seriesName="0" categoryName="1" value="0"/>
            </cx:dataLabel>
            <cx:dataLabel idx="17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Residential, services 18%</a:t>
                  </a:r>
                </a:p>
              </cx:txPr>
              <cx:visibility seriesName="0" categoryName="1" value="1"/>
              <cx:separator>, </cx:separator>
            </cx:dataLabel>
            <cx:dataLabel idx="20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Energy 10%</a:t>
                  </a:r>
                </a:p>
              </cx:txPr>
            </cx:dataLabel>
            <cx:dataLabel idx="25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600"/>
                  </a:pPr>
                  <a:r>
                    <a:rPr lang="fr-FR" sz="16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Waste 3%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>
      <a:solidFill>
        <a:schemeClr val="tx2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tabSelected="1" zoomScale="11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78664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12</xdr:col>
      <xdr:colOff>29</xdr:colOff>
      <xdr:row>27</xdr:row>
      <xdr:rowOff>57151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1"/>
          <a:ext cx="9144029" cy="48196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78664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17780</xdr:colOff>
      <xdr:row>26</xdr:row>
      <xdr:rowOff>111125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572" t="10491" r="2485"/>
        <a:stretch/>
      </xdr:blipFill>
      <xdr:spPr bwMode="auto">
        <a:xfrm>
          <a:off x="0" y="190500"/>
          <a:ext cx="5351780" cy="4873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1</xdr:row>
      <xdr:rowOff>85725</xdr:rowOff>
    </xdr:from>
    <xdr:to>
      <xdr:col>13</xdr:col>
      <xdr:colOff>89535</xdr:colOff>
      <xdr:row>15</xdr:row>
      <xdr:rowOff>116205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276225"/>
          <a:ext cx="5509260" cy="2697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8664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703580</xdr:colOff>
      <xdr:row>18</xdr:row>
      <xdr:rowOff>37465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/>
        <a:srcRect l="2822" t="2549"/>
        <a:stretch/>
      </xdr:blipFill>
      <xdr:spPr bwMode="auto">
        <a:xfrm>
          <a:off x="0" y="19050"/>
          <a:ext cx="5275580" cy="3447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1659"/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phique 1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Rectangle 1"/>
        <cdr:cNvSpPr>
          <a:spLocks xmlns:a="http://schemas.openxmlformats.org/drawingml/2006/main" noTextEdit="1"/>
        </cdr:cNvSpPr>
      </cdr:nvSpPr>
      <cdr:spPr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fr-FR" sz="1100"/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cdr:txBody>
    </cdr:sp>
  </cdr:relSizeAnchor>
</c:userShapes>
</file>

<file path=xl/theme/theme1.xml><?xml version="1.0" encoding="utf-8"?>
<a:theme xmlns:a="http://schemas.openxmlformats.org/drawingml/2006/main" name="France Stratégie">
  <a:themeElements>
    <a:clrScheme name="France Stratégi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42882"/>
      </a:accent1>
      <a:accent2>
        <a:srgbClr val="F59100"/>
      </a:accent2>
      <a:accent3>
        <a:srgbClr val="B2B2B2"/>
      </a:accent3>
      <a:accent4>
        <a:srgbClr val="0087CD"/>
      </a:accent4>
      <a:accent5>
        <a:srgbClr val="E10014"/>
      </a:accent5>
      <a:accent6>
        <a:srgbClr val="64B43C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p.com/en/global/corporate/energy-economics/statistical-review-of-world-energy.html%20;%20https:/vaclavsmil.com/2016/12/14/energy-transitions-global-and-national-perspectives-second-expanded-and-updated-edition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.com/en/global/corporate/energy-economics/statistical-review-of-world-energy.html%20;%20https:/vaclavsmil.com/2016/12/14/energy-transitions-global-and-national-perspectives-second-expanded-and-updated-edition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irena.org/publications/2022/Jul/Renewable-Power-Generation-Costs-in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I28" sqref="I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3" sqref="C13"/>
    </sheetView>
  </sheetViews>
  <sheetFormatPr baseColWidth="10" defaultRowHeight="16.5" x14ac:dyDescent="0.3"/>
  <cols>
    <col min="1" max="1" width="11.42578125" style="11"/>
    <col min="2" max="2" width="35.5703125" style="11" bestFit="1" customWidth="1"/>
    <col min="3" max="3" width="11.42578125" style="19"/>
    <col min="4" max="16384" width="11.42578125" style="11"/>
  </cols>
  <sheetData>
    <row r="1" spans="1:4" x14ac:dyDescent="0.3">
      <c r="C1" s="19" t="s">
        <v>48</v>
      </c>
    </row>
    <row r="2" spans="1:4" x14ac:dyDescent="0.3">
      <c r="A2" s="23" t="s">
        <v>226</v>
      </c>
      <c r="B2" s="11" t="s">
        <v>53</v>
      </c>
      <c r="C2" s="19">
        <v>66</v>
      </c>
      <c r="D2" s="11">
        <f>SUM(C2:C8)/SUM(C$2:C$22)</f>
        <v>0.31896888862835526</v>
      </c>
    </row>
    <row r="3" spans="1:4" x14ac:dyDescent="0.3">
      <c r="A3" s="23"/>
      <c r="B3" s="11" t="s">
        <v>54</v>
      </c>
      <c r="C3" s="19">
        <v>18</v>
      </c>
    </row>
    <row r="4" spans="1:4" x14ac:dyDescent="0.3">
      <c r="A4" s="23"/>
      <c r="B4" s="11" t="s">
        <v>55</v>
      </c>
      <c r="C4" s="19">
        <v>31</v>
      </c>
    </row>
    <row r="5" spans="1:4" x14ac:dyDescent="0.3">
      <c r="A5" s="23"/>
      <c r="B5" s="11" t="s">
        <v>56</v>
      </c>
      <c r="C5" s="19">
        <v>3</v>
      </c>
    </row>
    <row r="6" spans="1:4" x14ac:dyDescent="0.3">
      <c r="A6" s="23"/>
      <c r="B6" s="11" t="s">
        <v>57</v>
      </c>
      <c r="C6" s="19">
        <v>4</v>
      </c>
    </row>
    <row r="7" spans="1:4" x14ac:dyDescent="0.3">
      <c r="A7" s="23"/>
      <c r="B7" s="11" t="s">
        <v>58</v>
      </c>
      <c r="C7" s="19">
        <v>3</v>
      </c>
    </row>
    <row r="8" spans="1:4" x14ac:dyDescent="0.3">
      <c r="A8" s="23"/>
      <c r="B8" s="11" t="s">
        <v>59</v>
      </c>
      <c r="C8" s="19">
        <v>12</v>
      </c>
    </row>
    <row r="9" spans="1:4" x14ac:dyDescent="0.3">
      <c r="A9" s="23" t="s">
        <v>49</v>
      </c>
      <c r="B9" s="11" t="s">
        <v>60</v>
      </c>
      <c r="C9" s="19">
        <v>39</v>
      </c>
      <c r="D9" s="11">
        <f>SUM(C9:C11)/SUM(C$2:C$22)</f>
        <v>0.18789919526705989</v>
      </c>
    </row>
    <row r="10" spans="1:4" x14ac:dyDescent="0.3">
      <c r="A10" s="23"/>
      <c r="B10" s="11" t="s">
        <v>61</v>
      </c>
      <c r="C10" s="19">
        <v>31</v>
      </c>
    </row>
    <row r="11" spans="1:4" x14ac:dyDescent="0.3">
      <c r="A11" s="23"/>
      <c r="B11" s="11" t="s">
        <v>62</v>
      </c>
      <c r="C11" s="19">
        <v>10.704390519981304</v>
      </c>
    </row>
    <row r="12" spans="1:4" x14ac:dyDescent="0.3">
      <c r="A12" s="23" t="s">
        <v>225</v>
      </c>
      <c r="B12" s="11" t="s">
        <v>63</v>
      </c>
      <c r="C12" s="19">
        <v>20</v>
      </c>
      <c r="D12" s="11">
        <f>SUM(C12:C15)/SUM(C$2:C$22)</f>
        <v>0.18160272491249424</v>
      </c>
    </row>
    <row r="13" spans="1:4" x14ac:dyDescent="0.3">
      <c r="A13" s="23"/>
      <c r="B13" s="11" t="s">
        <v>64</v>
      </c>
      <c r="C13" s="19">
        <v>21</v>
      </c>
    </row>
    <row r="14" spans="1:4" x14ac:dyDescent="0.3">
      <c r="A14" s="23"/>
      <c r="B14" s="11" t="s">
        <v>65</v>
      </c>
      <c r="C14" s="19">
        <v>19</v>
      </c>
    </row>
    <row r="15" spans="1:4" x14ac:dyDescent="0.3">
      <c r="A15" s="23"/>
      <c r="B15" s="11" t="s">
        <v>66</v>
      </c>
      <c r="C15" s="19">
        <v>18</v>
      </c>
    </row>
    <row r="16" spans="1:4" x14ac:dyDescent="0.3">
      <c r="A16" s="24" t="s">
        <v>224</v>
      </c>
      <c r="B16" s="11" t="s">
        <v>67</v>
      </c>
      <c r="C16" s="19">
        <v>48</v>
      </c>
      <c r="D16" s="11">
        <f>SUM(C16:C17)/SUM(C$2:C$22)</f>
        <v>0.17461800472355216</v>
      </c>
    </row>
    <row r="17" spans="1:4" x14ac:dyDescent="0.3">
      <c r="A17" s="24"/>
      <c r="B17" s="11" t="s">
        <v>68</v>
      </c>
      <c r="C17" s="19">
        <v>27</v>
      </c>
    </row>
    <row r="18" spans="1:4" x14ac:dyDescent="0.3">
      <c r="A18" s="23" t="s">
        <v>50</v>
      </c>
      <c r="B18" s="11" t="s">
        <v>69</v>
      </c>
      <c r="C18" s="19">
        <v>20</v>
      </c>
      <c r="D18" s="11">
        <f>SUM(C18:C21)/SUM(C$2:C$22)</f>
        <v>0.10318373672995482</v>
      </c>
    </row>
    <row r="19" spans="1:4" x14ac:dyDescent="0.3">
      <c r="A19" s="23"/>
      <c r="B19" s="11" t="s">
        <v>70</v>
      </c>
      <c r="C19" s="19">
        <v>11</v>
      </c>
    </row>
    <row r="20" spans="1:4" x14ac:dyDescent="0.3">
      <c r="A20" s="23"/>
      <c r="B20" s="11" t="s">
        <v>71</v>
      </c>
      <c r="C20" s="19">
        <v>6</v>
      </c>
    </row>
    <row r="21" spans="1:4" x14ac:dyDescent="0.3">
      <c r="A21" s="23"/>
      <c r="B21" s="11" t="s">
        <v>72</v>
      </c>
      <c r="C21" s="19">
        <v>7.3183408663861549</v>
      </c>
    </row>
    <row r="22" spans="1:4" x14ac:dyDescent="0.3">
      <c r="A22" s="12" t="s">
        <v>51</v>
      </c>
      <c r="B22" s="11" t="s">
        <v>52</v>
      </c>
      <c r="C22" s="19">
        <v>14.486242323055174</v>
      </c>
      <c r="D22" s="11">
        <f>SUM(C22)/SUM(C$2:C$22)</f>
        <v>3.372744973858359E-2</v>
      </c>
    </row>
  </sheetData>
  <mergeCells count="5">
    <mergeCell ref="A2:A8"/>
    <mergeCell ref="A9:A11"/>
    <mergeCell ref="A12:A15"/>
    <mergeCell ref="A16:A17"/>
    <mergeCell ref="A18:A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3" sqref="C13"/>
    </sheetView>
  </sheetViews>
  <sheetFormatPr baseColWidth="10" defaultRowHeight="14.25" x14ac:dyDescent="0.2"/>
  <cols>
    <col min="1" max="1" width="53.5703125" style="13" bestFit="1" customWidth="1"/>
    <col min="2" max="16384" width="11.42578125" style="13"/>
  </cols>
  <sheetData>
    <row r="1" spans="1:6" s="14" customFormat="1" x14ac:dyDescent="0.2">
      <c r="B1" s="14">
        <v>1991</v>
      </c>
      <c r="C1" s="14">
        <v>2001</v>
      </c>
      <c r="D1" s="14">
        <v>2011</v>
      </c>
      <c r="E1" s="14" t="s">
        <v>74</v>
      </c>
      <c r="F1" s="14" t="s">
        <v>73</v>
      </c>
    </row>
    <row r="2" spans="1:6" x14ac:dyDescent="0.2">
      <c r="A2" s="13" t="s">
        <v>75</v>
      </c>
      <c r="B2" s="13">
        <v>79</v>
      </c>
      <c r="C2" s="13">
        <v>64</v>
      </c>
      <c r="D2" s="13">
        <v>61</v>
      </c>
      <c r="E2" s="13">
        <v>44</v>
      </c>
      <c r="F2" s="13">
        <v>29</v>
      </c>
    </row>
    <row r="3" spans="1:6" x14ac:dyDescent="0.2">
      <c r="A3" s="13" t="s">
        <v>76</v>
      </c>
      <c r="B3" s="13">
        <v>102</v>
      </c>
      <c r="C3" s="13">
        <v>102</v>
      </c>
      <c r="D3" s="13">
        <v>88</v>
      </c>
      <c r="E3" s="13">
        <v>75</v>
      </c>
      <c r="F3" s="13">
        <v>30</v>
      </c>
    </row>
    <row r="4" spans="1:6" x14ac:dyDescent="0.2">
      <c r="A4" s="13" t="s">
        <v>77</v>
      </c>
      <c r="B4" s="13">
        <v>127</v>
      </c>
      <c r="C4" s="13">
        <v>147</v>
      </c>
      <c r="D4" s="13">
        <v>139</v>
      </c>
      <c r="E4" s="13">
        <v>126</v>
      </c>
      <c r="F4" s="13">
        <v>77</v>
      </c>
    </row>
    <row r="5" spans="1:6" x14ac:dyDescent="0.2">
      <c r="A5" s="13" t="s">
        <v>78</v>
      </c>
      <c r="B5" s="13">
        <v>155</v>
      </c>
      <c r="C5" s="13">
        <v>130</v>
      </c>
      <c r="D5" s="13">
        <v>92</v>
      </c>
      <c r="E5" s="13">
        <v>78</v>
      </c>
      <c r="F5" s="13">
        <v>48</v>
      </c>
    </row>
    <row r="6" spans="1:6" x14ac:dyDescent="0.2">
      <c r="A6" s="13" t="s">
        <v>79</v>
      </c>
      <c r="B6" s="13">
        <v>91</v>
      </c>
      <c r="C6" s="13">
        <v>93</v>
      </c>
      <c r="D6" s="13">
        <v>86</v>
      </c>
      <c r="E6" s="13">
        <v>81</v>
      </c>
      <c r="F6" s="13">
        <v>67</v>
      </c>
    </row>
    <row r="7" spans="1:6" x14ac:dyDescent="0.2">
      <c r="A7" s="13" t="s">
        <v>80</v>
      </c>
      <c r="B7" s="13">
        <f>B8-SUM(B2:B6)</f>
        <v>17</v>
      </c>
      <c r="C7" s="13">
        <f t="shared" ref="C7:F7" si="0">C8-SUM(C2:C6)</f>
        <v>18</v>
      </c>
      <c r="D7" s="13">
        <f t="shared" si="0"/>
        <v>17</v>
      </c>
      <c r="E7" s="13">
        <f t="shared" si="0"/>
        <v>14</v>
      </c>
      <c r="F7" s="13">
        <f t="shared" si="0"/>
        <v>14</v>
      </c>
    </row>
    <row r="8" spans="1:6" x14ac:dyDescent="0.2">
      <c r="A8" s="13" t="s">
        <v>81</v>
      </c>
      <c r="B8" s="13">
        <v>571</v>
      </c>
      <c r="C8" s="13">
        <v>554</v>
      </c>
      <c r="D8" s="13">
        <v>483</v>
      </c>
      <c r="E8" s="13">
        <v>418</v>
      </c>
      <c r="F8" s="13">
        <v>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E37" sqref="E37"/>
    </sheetView>
  </sheetViews>
  <sheetFormatPr baseColWidth="10" defaultRowHeight="15" x14ac:dyDescent="0.25"/>
  <cols>
    <col min="1" max="1" width="47.28515625" bestFit="1" customWidth="1"/>
  </cols>
  <sheetData>
    <row r="2" spans="1:2" x14ac:dyDescent="0.25">
      <c r="A2" s="13" t="s">
        <v>247</v>
      </c>
      <c r="B2" s="20">
        <v>0.44</v>
      </c>
    </row>
    <row r="3" spans="1:2" x14ac:dyDescent="0.25">
      <c r="A3" s="13" t="s">
        <v>248</v>
      </c>
      <c r="B3" s="20">
        <v>0.12</v>
      </c>
    </row>
    <row r="4" spans="1:2" x14ac:dyDescent="0.25">
      <c r="A4" s="13" t="s">
        <v>249</v>
      </c>
      <c r="B4" s="20">
        <v>0.24</v>
      </c>
    </row>
    <row r="5" spans="1:2" x14ac:dyDescent="0.25">
      <c r="A5" s="13" t="s">
        <v>250</v>
      </c>
      <c r="B5" s="20">
        <v>0.12</v>
      </c>
    </row>
    <row r="6" spans="1:2" x14ac:dyDescent="0.25">
      <c r="A6" s="13" t="s">
        <v>251</v>
      </c>
      <c r="B6" s="20">
        <v>0.08</v>
      </c>
    </row>
    <row r="7" spans="1:2" x14ac:dyDescent="0.25">
      <c r="A7" s="13"/>
    </row>
    <row r="8" spans="1:2" x14ac:dyDescent="0.25">
      <c r="A8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selection activeCell="B6" sqref="B6"/>
    </sheetView>
  </sheetViews>
  <sheetFormatPr baseColWidth="10" defaultRowHeight="15" x14ac:dyDescent="0.25"/>
  <sheetData>
    <row r="1" spans="1:33" x14ac:dyDescent="0.25">
      <c r="B1" t="s">
        <v>252</v>
      </c>
      <c r="C1" t="s">
        <v>253</v>
      </c>
      <c r="D1" t="s">
        <v>254</v>
      </c>
      <c r="E1" t="s">
        <v>255</v>
      </c>
      <c r="F1" t="s">
        <v>256</v>
      </c>
      <c r="G1" t="s">
        <v>257</v>
      </c>
      <c r="H1" t="s">
        <v>258</v>
      </c>
      <c r="I1" t="s">
        <v>259</v>
      </c>
      <c r="J1" t="s">
        <v>260</v>
      </c>
      <c r="K1" t="s">
        <v>261</v>
      </c>
      <c r="L1" t="s">
        <v>262</v>
      </c>
      <c r="M1" t="s">
        <v>263</v>
      </c>
      <c r="N1" t="s">
        <v>264</v>
      </c>
      <c r="O1" t="s">
        <v>265</v>
      </c>
      <c r="P1" t="s">
        <v>266</v>
      </c>
      <c r="Q1" t="s">
        <v>267</v>
      </c>
      <c r="R1" t="s">
        <v>268</v>
      </c>
      <c r="S1" t="s">
        <v>269</v>
      </c>
      <c r="T1" t="s">
        <v>270</v>
      </c>
      <c r="U1" t="s">
        <v>271</v>
      </c>
      <c r="V1" t="s">
        <v>272</v>
      </c>
      <c r="W1" t="s">
        <v>273</v>
      </c>
      <c r="X1" t="s">
        <v>274</v>
      </c>
      <c r="Y1" t="s">
        <v>275</v>
      </c>
      <c r="Z1" t="s">
        <v>276</v>
      </c>
      <c r="AA1" t="s">
        <v>277</v>
      </c>
      <c r="AB1" t="s">
        <v>278</v>
      </c>
      <c r="AC1" t="s">
        <v>279</v>
      </c>
      <c r="AD1" t="s">
        <v>280</v>
      </c>
      <c r="AE1" t="s">
        <v>281</v>
      </c>
      <c r="AF1" t="s">
        <v>282</v>
      </c>
      <c r="AG1" t="s">
        <v>283</v>
      </c>
    </row>
    <row r="2" spans="1:33" x14ac:dyDescent="0.25">
      <c r="A2" t="s">
        <v>284</v>
      </c>
      <c r="B2">
        <v>-38.556030718484806</v>
      </c>
      <c r="C2">
        <v>-38.480367205307516</v>
      </c>
      <c r="D2">
        <v>-38.023432506543699</v>
      </c>
      <c r="E2">
        <v>-42.0710465600338</v>
      </c>
      <c r="F2">
        <v>-43.098656554412727</v>
      </c>
      <c r="G2">
        <v>-43.826164985669806</v>
      </c>
      <c r="H2">
        <v>-50.537997075539735</v>
      </c>
      <c r="I2">
        <v>-49.931285790792394</v>
      </c>
      <c r="J2">
        <v>-50.264491762314918</v>
      </c>
      <c r="K2">
        <v>-55.41591046941204</v>
      </c>
      <c r="L2">
        <v>-32.80220195420906</v>
      </c>
      <c r="M2">
        <v>-46.180869971721634</v>
      </c>
      <c r="N2">
        <v>-55.830928984800167</v>
      </c>
      <c r="O2">
        <v>-57.960305538672849</v>
      </c>
      <c r="P2">
        <v>-62.219371234958786</v>
      </c>
      <c r="Q2">
        <v>-64.66909450315751</v>
      </c>
      <c r="R2">
        <v>-68.292858660547267</v>
      </c>
      <c r="S2">
        <v>-69.680556038195917</v>
      </c>
      <c r="T2">
        <v>-71.913553174691771</v>
      </c>
      <c r="U2">
        <v>-61.910864516942276</v>
      </c>
      <c r="V2">
        <v>-58.463497293397324</v>
      </c>
      <c r="W2">
        <v>-56.771671051195341</v>
      </c>
      <c r="X2">
        <v>-59.266648887402035</v>
      </c>
      <c r="Y2">
        <v>-62.245234013037724</v>
      </c>
      <c r="Z2">
        <v>-55.496936670325383</v>
      </c>
      <c r="AA2">
        <v>-51.968046389946565</v>
      </c>
      <c r="AB2">
        <v>-42.577560357010896</v>
      </c>
      <c r="AC2">
        <v>-33.110833066672278</v>
      </c>
      <c r="AD2">
        <v>-30.520630324867568</v>
      </c>
      <c r="AE2">
        <v>-29.072682389621331</v>
      </c>
      <c r="AF2">
        <v>-30.426852240103759</v>
      </c>
      <c r="AG2">
        <v>-30.259014803949505</v>
      </c>
    </row>
    <row r="3" spans="1:33" x14ac:dyDescent="0.25">
      <c r="A3" t="s">
        <v>285</v>
      </c>
      <c r="B3">
        <v>23.157596726586927</v>
      </c>
      <c r="C3">
        <v>23.094868642310342</v>
      </c>
      <c r="D3">
        <v>23.148175928676121</v>
      </c>
      <c r="E3">
        <v>23.22585130193384</v>
      </c>
      <c r="F3">
        <v>23.127666731256259</v>
      </c>
      <c r="G3">
        <v>22.602064528259131</v>
      </c>
      <c r="H3">
        <v>22.893242179654216</v>
      </c>
      <c r="I3">
        <v>22.41256744925149</v>
      </c>
      <c r="J3">
        <v>22.445378160910117</v>
      </c>
      <c r="K3">
        <v>22.369246481091242</v>
      </c>
      <c r="L3">
        <v>21.030593950270458</v>
      </c>
      <c r="M3">
        <v>20.761785242540832</v>
      </c>
      <c r="N3">
        <v>19.801032912601372</v>
      </c>
      <c r="O3">
        <v>18.924126673507082</v>
      </c>
      <c r="P3">
        <v>18.457235905847647</v>
      </c>
      <c r="Q3">
        <v>18.379037808477715</v>
      </c>
      <c r="R3">
        <v>18.677651480933562</v>
      </c>
      <c r="S3">
        <v>19.314633650967394</v>
      </c>
      <c r="T3">
        <v>20.685421288752487</v>
      </c>
      <c r="U3">
        <v>20.06267713560332</v>
      </c>
      <c r="V3">
        <v>19.784843959488029</v>
      </c>
      <c r="W3">
        <v>18.752861864197573</v>
      </c>
      <c r="X3">
        <v>17.343137227965883</v>
      </c>
      <c r="Y3">
        <v>16.036134989598352</v>
      </c>
      <c r="Z3">
        <v>15.25136282704681</v>
      </c>
      <c r="AA3">
        <v>14.759662562554967</v>
      </c>
      <c r="AB3">
        <v>14.058986836110378</v>
      </c>
      <c r="AC3">
        <v>13.53764139450727</v>
      </c>
      <c r="AD3">
        <v>13.234114476327623</v>
      </c>
      <c r="AE3">
        <v>13.485906543849604</v>
      </c>
      <c r="AF3">
        <v>13.256410179963668</v>
      </c>
      <c r="AG3">
        <v>13.256410179963668</v>
      </c>
    </row>
    <row r="4" spans="1:33" x14ac:dyDescent="0.25">
      <c r="A4" t="s">
        <v>286</v>
      </c>
      <c r="B4">
        <v>-13.718426119186153</v>
      </c>
      <c r="C4">
        <v>-13.980252407970092</v>
      </c>
      <c r="D4">
        <v>-14.204282116618137</v>
      </c>
      <c r="E4">
        <v>-14.391348825492248</v>
      </c>
      <c r="F4">
        <v>-13.970011219425869</v>
      </c>
      <c r="G4">
        <v>-14.813934788129568</v>
      </c>
      <c r="H4">
        <v>-14.343268800151808</v>
      </c>
      <c r="I4">
        <v>-14.188418523913892</v>
      </c>
      <c r="J4">
        <v>-14.359885972482925</v>
      </c>
      <c r="K4">
        <v>-13.10454757764945</v>
      </c>
      <c r="L4">
        <v>-14.228279371725785</v>
      </c>
      <c r="M4">
        <v>-13.213272704347176</v>
      </c>
      <c r="N4">
        <v>-12.598109862143815</v>
      </c>
      <c r="O4">
        <v>-11.968472518417665</v>
      </c>
      <c r="P4">
        <v>-10.484803115241009</v>
      </c>
      <c r="Q4">
        <v>-9.4077424065297812</v>
      </c>
      <c r="R4">
        <v>-8.4983128680803617</v>
      </c>
      <c r="S4">
        <v>-7.6578549869033665</v>
      </c>
      <c r="T4">
        <v>-8.1685321737970664</v>
      </c>
      <c r="U4">
        <v>-8.7895106928446207</v>
      </c>
      <c r="V4">
        <v>-9.6830302468569354</v>
      </c>
      <c r="W4">
        <v>-10.323705474410948</v>
      </c>
      <c r="X4">
        <v>-9.9523778666190932</v>
      </c>
      <c r="Y4">
        <v>-9.6412260060836292</v>
      </c>
      <c r="Z4">
        <v>-9.2270475971385952</v>
      </c>
      <c r="AA4">
        <v>-8.9416038937447624</v>
      </c>
      <c r="AB4">
        <v>-8.7140118861463165</v>
      </c>
      <c r="AC4">
        <v>-8.5253231933675284</v>
      </c>
      <c r="AD4">
        <v>-8.3226281928555075</v>
      </c>
      <c r="AE4">
        <v>-8.2470574100285265</v>
      </c>
      <c r="AF4">
        <v>-8.3102349091807426</v>
      </c>
      <c r="AG4">
        <v>-8.3102349091807426</v>
      </c>
    </row>
    <row r="5" spans="1:33" x14ac:dyDescent="0.25">
      <c r="A5" t="s">
        <v>287</v>
      </c>
      <c r="B5">
        <v>0.3655921806344653</v>
      </c>
      <c r="C5">
        <v>0.3475410775378695</v>
      </c>
      <c r="D5">
        <v>0.3291211793328353</v>
      </c>
      <c r="E5">
        <v>0.31033248601936309</v>
      </c>
      <c r="F5">
        <v>0.38674706644629309</v>
      </c>
      <c r="G5">
        <v>0.23122534344234474</v>
      </c>
      <c r="H5">
        <v>0.38445218550385263</v>
      </c>
      <c r="I5">
        <v>0.42653780884815279</v>
      </c>
      <c r="J5">
        <v>0.26294776251800944</v>
      </c>
      <c r="K5">
        <v>0.32776385084759846</v>
      </c>
      <c r="L5">
        <v>0.23977030571991187</v>
      </c>
      <c r="M5">
        <v>0.44470349424378441</v>
      </c>
      <c r="N5">
        <v>0.22600192324356233</v>
      </c>
      <c r="O5">
        <v>0.19028059757077928</v>
      </c>
      <c r="P5">
        <v>0.36179806822039812</v>
      </c>
      <c r="Q5">
        <v>0.53564595573555762</v>
      </c>
      <c r="R5">
        <v>0.70929109372778509</v>
      </c>
      <c r="S5">
        <v>0.86417716672070222</v>
      </c>
      <c r="T5">
        <v>0.34565470423579636</v>
      </c>
      <c r="U5">
        <v>0.4912914268001376</v>
      </c>
      <c r="V5">
        <v>0.36237774986799343</v>
      </c>
      <c r="W5">
        <v>0.52223250997482629</v>
      </c>
      <c r="X5">
        <v>0.52199665473672185</v>
      </c>
      <c r="Y5">
        <v>0.52177259226052275</v>
      </c>
      <c r="Z5">
        <v>0.52155973290813351</v>
      </c>
      <c r="AA5">
        <v>0.52135751652336382</v>
      </c>
      <c r="AB5">
        <v>0.50515703461390837</v>
      </c>
      <c r="AC5">
        <v>0.50497453432665362</v>
      </c>
      <c r="AD5">
        <v>0.50480115905376177</v>
      </c>
      <c r="AE5">
        <v>0.50463645254451428</v>
      </c>
      <c r="AF5">
        <v>0.50447998136072947</v>
      </c>
      <c r="AG5">
        <v>0.50447998136072947</v>
      </c>
    </row>
    <row r="6" spans="1:33" x14ac:dyDescent="0.25">
      <c r="A6" t="s">
        <v>288</v>
      </c>
      <c r="B6">
        <v>9.8652900991892807</v>
      </c>
      <c r="C6">
        <v>9.7934194432033159</v>
      </c>
      <c r="D6">
        <v>9.7383711707955136</v>
      </c>
      <c r="E6">
        <v>9.7048055254413743</v>
      </c>
      <c r="F6">
        <v>10.209636471854667</v>
      </c>
      <c r="G6">
        <v>10.054988852153873</v>
      </c>
      <c r="H6">
        <v>9.8180435551397398</v>
      </c>
      <c r="I6">
        <v>10.489265743262322</v>
      </c>
      <c r="J6">
        <v>10.259088241951632</v>
      </c>
      <c r="K6">
        <v>11.384940143455866</v>
      </c>
      <c r="L6">
        <v>9.8910057323021583</v>
      </c>
      <c r="M6">
        <v>10.202770032564047</v>
      </c>
      <c r="N6">
        <v>10.547962761203944</v>
      </c>
      <c r="O6">
        <v>10.072682411989822</v>
      </c>
      <c r="P6">
        <v>10.651677311696446</v>
      </c>
      <c r="Q6">
        <v>11.346302120517862</v>
      </c>
      <c r="R6">
        <v>12.125591925409006</v>
      </c>
      <c r="S6">
        <v>12.771998826774428</v>
      </c>
      <c r="T6">
        <v>13.854171584943122</v>
      </c>
      <c r="U6">
        <v>13.452732709768656</v>
      </c>
      <c r="V6">
        <v>12.678535973974936</v>
      </c>
      <c r="W6">
        <v>12.446306334037523</v>
      </c>
      <c r="X6">
        <v>12.336601189537047</v>
      </c>
      <c r="Y6">
        <v>12.201550579013542</v>
      </c>
      <c r="Z6">
        <v>11.996487114031419</v>
      </c>
      <c r="AA6">
        <v>11.910552046286549</v>
      </c>
      <c r="AB6">
        <v>11.756609730140006</v>
      </c>
      <c r="AC6">
        <v>11.679384111642412</v>
      </c>
      <c r="AD6">
        <v>11.655792616873988</v>
      </c>
      <c r="AE6">
        <v>11.544818694700677</v>
      </c>
      <c r="AF6">
        <v>11.527153064196877</v>
      </c>
      <c r="AG6">
        <v>11.527153064196877</v>
      </c>
    </row>
    <row r="7" spans="1:33" x14ac:dyDescent="0.25">
      <c r="A7" t="s">
        <v>289</v>
      </c>
      <c r="B7">
        <v>-5.1002122148034168</v>
      </c>
      <c r="C7">
        <v>-4.8463906956238141</v>
      </c>
      <c r="D7">
        <v>-2.9211674624584334</v>
      </c>
      <c r="E7">
        <v>-1.7749800327705341</v>
      </c>
      <c r="F7">
        <v>-2.6662107108750606</v>
      </c>
      <c r="G7">
        <v>-3.0424782551861651</v>
      </c>
      <c r="H7">
        <v>-2.5384813357448124</v>
      </c>
      <c r="I7">
        <v>-3.1556277918276265</v>
      </c>
      <c r="J7">
        <v>-3.7210429295555909</v>
      </c>
      <c r="K7">
        <v>-3.8699023019659147</v>
      </c>
      <c r="L7">
        <v>-5.1411799323141993</v>
      </c>
      <c r="M7">
        <v>-4.7615228464796946</v>
      </c>
      <c r="N7">
        <v>-3.5991896335592104</v>
      </c>
      <c r="O7">
        <v>-3.4428977167182784</v>
      </c>
      <c r="P7">
        <v>-4.0934975823575845</v>
      </c>
      <c r="Q7">
        <v>-4.1116425846107125</v>
      </c>
      <c r="R7">
        <v>-4.2734615954006516</v>
      </c>
      <c r="S7">
        <v>-4.4730357476992237</v>
      </c>
      <c r="T7">
        <v>-3.412415016375518</v>
      </c>
      <c r="U7">
        <v>-1.3342940948224111</v>
      </c>
      <c r="V7">
        <v>-3.4250455541907905</v>
      </c>
      <c r="W7">
        <v>-3.4494218346385987</v>
      </c>
      <c r="X7">
        <v>-2.3218470982345769</v>
      </c>
      <c r="Y7">
        <v>-1.7914336698607676</v>
      </c>
      <c r="Z7">
        <v>-1.7722981591590081</v>
      </c>
      <c r="AA7">
        <v>-1.1589103813598343</v>
      </c>
      <c r="AB7">
        <v>-0.88290714394730441</v>
      </c>
      <c r="AC7">
        <v>-1.1078970457115194</v>
      </c>
      <c r="AD7">
        <v>-0.91399244923293199</v>
      </c>
      <c r="AE7">
        <v>-0.76784586201262883</v>
      </c>
      <c r="AF7">
        <v>-0.81443052748049238</v>
      </c>
      <c r="AG7">
        <v>-0.81443052748049238</v>
      </c>
    </row>
    <row r="8" spans="1:33" x14ac:dyDescent="0.25">
      <c r="A8" t="s">
        <v>290</v>
      </c>
      <c r="B8">
        <v>0</v>
      </c>
      <c r="C8">
        <v>0</v>
      </c>
      <c r="D8">
        <v>0</v>
      </c>
      <c r="E8">
        <v>0</v>
      </c>
      <c r="F8">
        <v>3.4736666666666673</v>
      </c>
      <c r="G8">
        <v>3.915025</v>
      </c>
      <c r="H8">
        <v>3.0569380000000002</v>
      </c>
      <c r="I8">
        <v>2.4177203333333335</v>
      </c>
      <c r="J8">
        <v>1.9384570000000003</v>
      </c>
      <c r="K8">
        <v>1.5765296666666666</v>
      </c>
      <c r="L8">
        <v>1.3010726666666668</v>
      </c>
      <c r="M8">
        <v>1.0896326666666667</v>
      </c>
      <c r="N8">
        <v>0.92589866666666665</v>
      </c>
      <c r="O8">
        <v>0.79785400000000006</v>
      </c>
      <c r="P8">
        <v>0.6968173333333334</v>
      </c>
      <c r="Q8">
        <v>0.61630966666666664</v>
      </c>
      <c r="R8">
        <v>0.55154333333333327</v>
      </c>
      <c r="S8">
        <v>0.49894433333333321</v>
      </c>
      <c r="T8">
        <v>0.45590066666666662</v>
      </c>
      <c r="U8">
        <v>0.42034033333333337</v>
      </c>
      <c r="V8">
        <v>0.39077933333333331</v>
      </c>
      <c r="W8">
        <v>0.36601466666666665</v>
      </c>
      <c r="X8">
        <v>0.3451723333333333</v>
      </c>
      <c r="Y8">
        <v>0.32752966666666666</v>
      </c>
      <c r="Z8">
        <v>0.31249333333333335</v>
      </c>
      <c r="AA8">
        <v>0.29965833333333336</v>
      </c>
      <c r="AB8">
        <v>0.28866766666666671</v>
      </c>
      <c r="AC8">
        <v>0.27923433333333336</v>
      </c>
      <c r="AD8">
        <v>0.27108966666666667</v>
      </c>
      <c r="AE8">
        <v>0.26406466666666667</v>
      </c>
      <c r="AF8">
        <v>0.25799033333333332</v>
      </c>
      <c r="AG8">
        <v>0.25799033333333332</v>
      </c>
    </row>
    <row r="9" spans="1:33" x14ac:dyDescent="0.25">
      <c r="A9" t="s">
        <v>291</v>
      </c>
      <c r="B9">
        <v>-23.986190046063701</v>
      </c>
      <c r="C9">
        <v>-24.071181145849895</v>
      </c>
      <c r="D9">
        <v>-21.9332138068158</v>
      </c>
      <c r="E9">
        <v>-24.996386104902008</v>
      </c>
      <c r="F9">
        <v>-22.537161548489774</v>
      </c>
      <c r="G9">
        <v>-24.879274305130188</v>
      </c>
      <c r="H9">
        <v>-31.267071291138553</v>
      </c>
      <c r="I9">
        <v>-31.529240771838616</v>
      </c>
      <c r="J9">
        <v>-33.439549498973676</v>
      </c>
      <c r="K9">
        <v>-36.731880206966039</v>
      </c>
      <c r="L9">
        <v>-19.709218603289848</v>
      </c>
      <c r="M9">
        <v>-31.656774086533176</v>
      </c>
      <c r="N9">
        <v>-40.527332216787649</v>
      </c>
      <c r="O9">
        <v>-43.386732090741106</v>
      </c>
      <c r="P9">
        <v>-46.630143313459556</v>
      </c>
      <c r="Q9">
        <v>-47.311183942900193</v>
      </c>
      <c r="R9">
        <v>-49.000555290624597</v>
      </c>
      <c r="S9">
        <v>-48.361692795002647</v>
      </c>
      <c r="T9">
        <v>-48.153352120266284</v>
      </c>
      <c r="U9">
        <v>-37.607627699103865</v>
      </c>
      <c r="V9">
        <v>-38.355036077780753</v>
      </c>
      <c r="W9">
        <v>-38.457382985368305</v>
      </c>
      <c r="X9">
        <v>-40.99396644668272</v>
      </c>
      <c r="Y9">
        <v>-44.590905861443034</v>
      </c>
      <c r="Z9">
        <v>-38.414379419303287</v>
      </c>
      <c r="AA9">
        <v>-34.577330206352947</v>
      </c>
      <c r="AB9">
        <v>-25.565058119573557</v>
      </c>
      <c r="AC9">
        <v>-16.742818931941656</v>
      </c>
      <c r="AD9">
        <v>-14.091453048033967</v>
      </c>
      <c r="AE9">
        <v>-12.288159303901027</v>
      </c>
      <c r="AF9">
        <v>-14.005484117910383</v>
      </c>
      <c r="AG9">
        <v>-13.837646681756132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C13" sqref="C13"/>
    </sheetView>
  </sheetViews>
  <sheetFormatPr baseColWidth="10" defaultRowHeight="15" x14ac:dyDescent="0.25"/>
  <cols>
    <col min="1" max="1" width="47.28515625" bestFit="1" customWidth="1"/>
  </cols>
  <sheetData>
    <row r="2" spans="1:2" x14ac:dyDescent="0.25">
      <c r="A2" s="13" t="s">
        <v>75</v>
      </c>
      <c r="B2" s="20">
        <v>0.1</v>
      </c>
    </row>
    <row r="3" spans="1:2" x14ac:dyDescent="0.25">
      <c r="A3" s="13" t="s">
        <v>76</v>
      </c>
      <c r="B3" s="20">
        <v>0.28999999999999998</v>
      </c>
    </row>
    <row r="4" spans="1:2" x14ac:dyDescent="0.25">
      <c r="A4" s="13" t="s">
        <v>77</v>
      </c>
      <c r="B4" s="20">
        <v>0.32</v>
      </c>
    </row>
    <row r="5" spans="1:2" x14ac:dyDescent="0.25">
      <c r="A5" s="13" t="s">
        <v>78</v>
      </c>
      <c r="B5" s="20">
        <v>0.18</v>
      </c>
    </row>
    <row r="6" spans="1:2" x14ac:dyDescent="0.25">
      <c r="A6" s="13" t="s">
        <v>79</v>
      </c>
      <c r="B6" s="20">
        <v>0.09</v>
      </c>
    </row>
    <row r="7" spans="1:2" x14ac:dyDescent="0.25">
      <c r="A7" s="13"/>
    </row>
    <row r="8" spans="1:2" x14ac:dyDescent="0.25">
      <c r="A8" s="1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B6"/>
    </sheetView>
  </sheetViews>
  <sheetFormatPr baseColWidth="10" defaultRowHeight="15" x14ac:dyDescent="0.25"/>
  <sheetData>
    <row r="1" spans="1:2" x14ac:dyDescent="0.25">
      <c r="A1" t="s">
        <v>293</v>
      </c>
      <c r="B1">
        <v>27</v>
      </c>
    </row>
    <row r="2" spans="1:2" x14ac:dyDescent="0.25">
      <c r="A2" t="s">
        <v>294</v>
      </c>
      <c r="B2">
        <v>22</v>
      </c>
    </row>
    <row r="3" spans="1:2" x14ac:dyDescent="0.25">
      <c r="A3" t="s">
        <v>198</v>
      </c>
      <c r="B3">
        <v>8</v>
      </c>
    </row>
    <row r="4" spans="1:2" x14ac:dyDescent="0.25">
      <c r="A4" t="s">
        <v>292</v>
      </c>
      <c r="B4">
        <v>3</v>
      </c>
    </row>
    <row r="5" spans="1:2" x14ac:dyDescent="0.25">
      <c r="A5" t="s">
        <v>295</v>
      </c>
      <c r="B5">
        <v>2</v>
      </c>
    </row>
    <row r="6" spans="1:2" x14ac:dyDescent="0.25">
      <c r="A6" t="s">
        <v>94</v>
      </c>
      <c r="B6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B1" zoomScale="90" zoomScaleNormal="90" workbookViewId="0">
      <selection activeCell="B1" sqref="B1:T4"/>
    </sheetView>
  </sheetViews>
  <sheetFormatPr baseColWidth="10" defaultRowHeight="16.5" x14ac:dyDescent="0.3"/>
  <cols>
    <col min="1" max="1" width="11.42578125" style="9"/>
    <col min="2" max="2" width="43" style="9" bestFit="1" customWidth="1"/>
    <col min="3" max="16384" width="11.42578125" style="9"/>
  </cols>
  <sheetData>
    <row r="1" spans="1:20" s="8" customFormat="1" x14ac:dyDescent="0.3">
      <c r="C1" s="8">
        <v>2023</v>
      </c>
      <c r="D1" s="8">
        <v>2024</v>
      </c>
      <c r="E1" s="8">
        <v>2025</v>
      </c>
      <c r="F1" s="8">
        <v>2026</v>
      </c>
      <c r="G1" s="8">
        <v>2027</v>
      </c>
      <c r="H1" s="8">
        <v>2028</v>
      </c>
      <c r="I1" s="8">
        <v>2029</v>
      </c>
      <c r="J1" s="8">
        <v>2030</v>
      </c>
      <c r="K1" s="8">
        <v>2031</v>
      </c>
      <c r="L1" s="8">
        <v>2032</v>
      </c>
      <c r="M1" s="8">
        <v>2033</v>
      </c>
      <c r="N1" s="8">
        <v>2034</v>
      </c>
      <c r="O1" s="8">
        <v>2035</v>
      </c>
      <c r="P1" s="8">
        <v>2036</v>
      </c>
      <c r="Q1" s="8">
        <v>2037</v>
      </c>
      <c r="R1" s="8">
        <v>2038</v>
      </c>
      <c r="S1" s="8">
        <v>2039</v>
      </c>
      <c r="T1" s="8">
        <v>2040</v>
      </c>
    </row>
    <row r="2" spans="1:20" x14ac:dyDescent="0.3">
      <c r="A2" s="25" t="s">
        <v>42</v>
      </c>
      <c r="B2" s="9" t="s">
        <v>44</v>
      </c>
      <c r="C2" s="10">
        <v>-1.5056076650706299E-2</v>
      </c>
      <c r="D2" s="10">
        <v>-3.6105304395107903E-2</v>
      </c>
      <c r="E2" s="10">
        <v>-6.2670189502023105E-2</v>
      </c>
      <c r="F2" s="10">
        <v>-9.7801305240743902E-2</v>
      </c>
      <c r="G2" s="10">
        <v>-0.13949837108343599</v>
      </c>
      <c r="H2" s="10">
        <v>-0.18506518800808799</v>
      </c>
      <c r="I2" s="10">
        <v>-0.23063981795588501</v>
      </c>
      <c r="J2" s="10">
        <v>-0.27165317220025198</v>
      </c>
      <c r="K2" s="10">
        <v>-0.31531656595367502</v>
      </c>
      <c r="L2" s="10">
        <v>-0.35301872300558201</v>
      </c>
      <c r="M2" s="10">
        <v>-0.37260765486582798</v>
      </c>
      <c r="N2" s="10">
        <v>-0.36728111200198099</v>
      </c>
      <c r="O2" s="10">
        <v>-0.34037060321621698</v>
      </c>
      <c r="P2" s="10">
        <v>-0.30040291166100702</v>
      </c>
      <c r="Q2" s="10">
        <v>-0.25606291319546498</v>
      </c>
      <c r="R2" s="10">
        <v>-0.211186435815402</v>
      </c>
      <c r="S2" s="10">
        <v>-0.16824658264482301</v>
      </c>
      <c r="T2" s="10">
        <v>-0.128696224649474</v>
      </c>
    </row>
    <row r="3" spans="1:20" x14ac:dyDescent="0.3">
      <c r="A3" s="25"/>
      <c r="B3" s="9" t="s">
        <v>45</v>
      </c>
      <c r="C3" s="10">
        <v>1.05280337663105E-2</v>
      </c>
      <c r="D3" s="10">
        <v>2.6531734628964999E-2</v>
      </c>
      <c r="E3" s="10">
        <v>4.8608124129945203E-2</v>
      </c>
      <c r="F3" s="10">
        <v>7.9064628524139202E-2</v>
      </c>
      <c r="G3" s="10">
        <v>0.116969365733066</v>
      </c>
      <c r="H3" s="10">
        <v>0.16034291046918001</v>
      </c>
      <c r="I3" s="10">
        <v>0.20609674060210101</v>
      </c>
      <c r="J3" s="10">
        <v>0.25013724774545198</v>
      </c>
      <c r="K3" s="10">
        <v>0.29717792775549801</v>
      </c>
      <c r="L3" s="10">
        <v>0.34043700349737299</v>
      </c>
      <c r="M3" s="10">
        <v>0.36990775216385602</v>
      </c>
      <c r="N3" s="10">
        <v>0.37884651634301197</v>
      </c>
      <c r="O3" s="10">
        <v>0.36804450514162901</v>
      </c>
      <c r="P3" s="10">
        <v>0.34351789328119697</v>
      </c>
      <c r="Q3" s="10">
        <v>0.31144270802643198</v>
      </c>
      <c r="R3" s="10">
        <v>0.27557329396643498</v>
      </c>
      <c r="S3" s="10">
        <v>0.238802090750556</v>
      </c>
      <c r="T3" s="10">
        <v>0.20315867813032101</v>
      </c>
    </row>
    <row r="4" spans="1:20" x14ac:dyDescent="0.3">
      <c r="A4" s="25"/>
      <c r="B4" s="9" t="s">
        <v>46</v>
      </c>
      <c r="C4" s="10">
        <v>1.9437874626548801E-3</v>
      </c>
      <c r="D4" s="10">
        <v>4.9025560282300804E-3</v>
      </c>
      <c r="E4" s="10">
        <v>8.7336807181426206E-3</v>
      </c>
      <c r="F4" s="10">
        <v>1.69331041625531E-2</v>
      </c>
      <c r="G4" s="10">
        <v>3.1179690085458799E-2</v>
      </c>
      <c r="H4" s="10">
        <v>5.4020690396350199E-2</v>
      </c>
      <c r="I4" s="10">
        <v>8.8301905128340602E-2</v>
      </c>
      <c r="J4" s="10">
        <v>0.136429664836379</v>
      </c>
      <c r="K4" s="10">
        <v>0.19899048345366399</v>
      </c>
      <c r="L4" s="10">
        <v>0.27806906576337498</v>
      </c>
      <c r="M4" s="10">
        <v>0.37418019438315497</v>
      </c>
      <c r="N4" s="10">
        <v>0.48522651299485098</v>
      </c>
      <c r="O4" s="10">
        <v>0.60654968819184796</v>
      </c>
      <c r="P4" s="10">
        <v>0.73128707835046203</v>
      </c>
      <c r="Q4" s="10">
        <v>0.85473012533501203</v>
      </c>
      <c r="R4" s="10">
        <v>0.97150920016197895</v>
      </c>
      <c r="S4" s="10">
        <v>1.0770272116522801</v>
      </c>
      <c r="T4" s="10">
        <v>1.1674928403154701</v>
      </c>
    </row>
    <row r="5" spans="1:20" x14ac:dyDescent="0.3">
      <c r="A5" s="25" t="s">
        <v>296</v>
      </c>
      <c r="B5" s="9" t="s">
        <v>44</v>
      </c>
      <c r="C5" s="21">
        <v>-1.5056076650706299E-2</v>
      </c>
      <c r="D5" s="21">
        <v>-3.5184405736271199E-2</v>
      </c>
      <c r="E5" s="21">
        <v>-5.6599172452723098E-2</v>
      </c>
      <c r="F5" s="21">
        <v>-8.4423095508260104E-2</v>
      </c>
      <c r="G5" s="21">
        <v>-0.11715374891260399</v>
      </c>
      <c r="H5" s="21">
        <v>-0.15277652487826901</v>
      </c>
      <c r="I5" s="21">
        <v>-0.18839361673358099</v>
      </c>
      <c r="J5" s="21">
        <v>-0.220558353534937</v>
      </c>
      <c r="K5" s="21">
        <v>-0.25885033283325098</v>
      </c>
      <c r="L5" s="21">
        <v>-0.29303792769964299</v>
      </c>
      <c r="M5" s="21">
        <v>-0.312574477830669</v>
      </c>
      <c r="N5" s="21">
        <v>-0.31105480713765998</v>
      </c>
      <c r="O5" s="21">
        <v>-0.290937180950677</v>
      </c>
      <c r="P5" s="21">
        <v>-0.25935217062628801</v>
      </c>
      <c r="Q5" s="21">
        <v>-0.22373843289030601</v>
      </c>
      <c r="R5" s="21">
        <v>-0.187264973151927</v>
      </c>
      <c r="S5" s="21">
        <v>-0.15179392349458501</v>
      </c>
      <c r="T5" s="21">
        <v>-0.11839833681328001</v>
      </c>
    </row>
    <row r="6" spans="1:20" x14ac:dyDescent="0.3">
      <c r="A6" s="25"/>
      <c r="B6" s="9" t="s">
        <v>45</v>
      </c>
      <c r="C6" s="21">
        <v>1.05280337663105E-2</v>
      </c>
      <c r="D6" s="21">
        <v>2.4873258081714499E-2</v>
      </c>
      <c r="E6" s="21">
        <v>3.6784597282157799E-2</v>
      </c>
      <c r="F6" s="21">
        <v>4.8858344847846298E-2</v>
      </c>
      <c r="G6" s="21">
        <v>6.0918997615289003E-2</v>
      </c>
      <c r="H6" s="21">
        <v>7.2566602077594994E-2</v>
      </c>
      <c r="I6" s="21">
        <v>8.30523374013791E-2</v>
      </c>
      <c r="J6" s="21">
        <v>9.1243424441245197E-2</v>
      </c>
      <c r="K6" s="21">
        <v>0.107199434526661</v>
      </c>
      <c r="L6" s="21">
        <v>0.12376079446734201</v>
      </c>
      <c r="M6" s="21">
        <v>0.13375653533673701</v>
      </c>
      <c r="N6" s="21">
        <v>0.13243231460784399</v>
      </c>
      <c r="O6" s="21">
        <v>0.120297956219928</v>
      </c>
      <c r="P6" s="21">
        <v>0.101173591790471</v>
      </c>
      <c r="Q6" s="21">
        <v>7.8454794593474306E-2</v>
      </c>
      <c r="R6" s="21">
        <v>5.3659315258114397E-2</v>
      </c>
      <c r="S6" s="21">
        <v>2.7866825848676901E-2</v>
      </c>
      <c r="T6" s="21">
        <v>1.9987266289156402E-3</v>
      </c>
    </row>
    <row r="7" spans="1:20" x14ac:dyDescent="0.3">
      <c r="A7" s="25"/>
      <c r="B7" s="9" t="s">
        <v>46</v>
      </c>
      <c r="C7" s="21">
        <v>1.9437874626548801E-3</v>
      </c>
      <c r="D7" s="21">
        <v>4.7362016949659101E-3</v>
      </c>
      <c r="E7" s="21">
        <v>7.46814937109263E-3</v>
      </c>
      <c r="F7" s="21">
        <v>1.2570343714646199E-2</v>
      </c>
      <c r="G7" s="21">
        <v>2.0401522575985698E-2</v>
      </c>
      <c r="H7" s="21">
        <v>3.2030945358552103E-2</v>
      </c>
      <c r="I7" s="21">
        <v>4.8813481609610798E-2</v>
      </c>
      <c r="J7" s="21">
        <v>7.1917385471831297E-2</v>
      </c>
      <c r="K7" s="21">
        <v>0.10132058648442099</v>
      </c>
      <c r="L7" s="21">
        <v>0.13908872298971001</v>
      </c>
      <c r="M7" s="21">
        <v>0.18614226415631899</v>
      </c>
      <c r="N7" s="21">
        <v>0.24174905204312699</v>
      </c>
      <c r="O7" s="21">
        <v>0.30335294731311802</v>
      </c>
      <c r="P7" s="21">
        <v>0.36630522784175601</v>
      </c>
      <c r="Q7" s="21">
        <v>0.42829243458146699</v>
      </c>
      <c r="R7" s="21">
        <v>0.486321222751806</v>
      </c>
      <c r="S7" s="21">
        <v>0.53764422637909703</v>
      </c>
      <c r="T7" s="21">
        <v>0.57992743320685003</v>
      </c>
    </row>
    <row r="8" spans="1:20" x14ac:dyDescent="0.3">
      <c r="A8" s="25" t="s">
        <v>297</v>
      </c>
      <c r="B8" s="9" t="s">
        <v>44</v>
      </c>
      <c r="C8" s="21">
        <v>-1.5076137066057401E-2</v>
      </c>
      <c r="D8" s="21">
        <v>-1.39367744071951E-2</v>
      </c>
      <c r="E8" s="21">
        <v>-3.5000918135881097E-2</v>
      </c>
      <c r="F8" s="21">
        <v>-6.0847326249170698E-2</v>
      </c>
      <c r="G8" s="21">
        <v>-9.25533633218657E-2</v>
      </c>
      <c r="H8" s="21">
        <v>-0.12867948016161301</v>
      </c>
      <c r="I8" s="21">
        <v>-0.16615417603569399</v>
      </c>
      <c r="J8" s="21">
        <v>-0.20119622101375101</v>
      </c>
      <c r="K8" s="21">
        <v>-0.23982376929919799</v>
      </c>
      <c r="L8" s="21">
        <v>-0.27487358891329</v>
      </c>
      <c r="M8" s="21">
        <v>-0.29581908573080901</v>
      </c>
      <c r="N8" s="21">
        <v>-0.29633286059202901</v>
      </c>
      <c r="O8" s="21">
        <v>-0.27867625836858101</v>
      </c>
      <c r="P8" s="21">
        <v>-0.24967146030915599</v>
      </c>
      <c r="Q8" s="21">
        <v>-0.21653540094420501</v>
      </c>
      <c r="R8" s="21">
        <v>-0.182403687053766</v>
      </c>
      <c r="S8" s="21">
        <v>-0.14904893409095499</v>
      </c>
      <c r="T8" s="21">
        <v>-0.11747164588683701</v>
      </c>
    </row>
    <row r="9" spans="1:20" x14ac:dyDescent="0.3">
      <c r="A9" s="25"/>
      <c r="B9" s="9" t="s">
        <v>45</v>
      </c>
      <c r="C9" s="21">
        <v>1.0524255326571599E-2</v>
      </c>
      <c r="D9" s="21">
        <v>-1.33596892630927E-2</v>
      </c>
      <c r="E9" s="21">
        <v>-2.0921780950078302E-2</v>
      </c>
      <c r="F9" s="21">
        <v>-2.4098179526732499E-2</v>
      </c>
      <c r="G9" s="21">
        <v>-2.24036038061536E-2</v>
      </c>
      <c r="H9" s="21">
        <v>-1.64279548931833E-2</v>
      </c>
      <c r="I9" s="21">
        <v>-7.7137007328142897E-3</v>
      </c>
      <c r="J9" s="21">
        <v>1.64834792211188E-3</v>
      </c>
      <c r="K9" s="21">
        <v>1.49291976568877E-2</v>
      </c>
      <c r="L9" s="21">
        <v>2.7447133276448099E-2</v>
      </c>
      <c r="M9" s="21">
        <v>3.3146394431105002E-2</v>
      </c>
      <c r="N9" s="21">
        <v>2.8522065109459701E-2</v>
      </c>
      <c r="O9" s="21">
        <v>1.46582148365048E-2</v>
      </c>
      <c r="P9" s="21">
        <v>-4.7493817667887397E-3</v>
      </c>
      <c r="Q9" s="21">
        <v>-2.6694409499206099E-2</v>
      </c>
      <c r="R9" s="21">
        <v>-4.99382725536512E-2</v>
      </c>
      <c r="S9" s="21">
        <v>-7.3681928875746205E-2</v>
      </c>
      <c r="T9" s="21">
        <v>-9.7182331253264906E-2</v>
      </c>
    </row>
    <row r="10" spans="1:20" x14ac:dyDescent="0.3">
      <c r="A10" s="25"/>
      <c r="B10" s="9" t="s">
        <v>46</v>
      </c>
      <c r="C10" s="21">
        <v>1.94678277345428E-3</v>
      </c>
      <c r="D10" s="21">
        <v>9.8286838956518309E-4</v>
      </c>
      <c r="E10" s="21">
        <v>-2.6842843947716402E-3</v>
      </c>
      <c r="F10" s="21">
        <v>-7.1513878218132298E-3</v>
      </c>
      <c r="G10" s="21">
        <v>-1.25499115719351E-2</v>
      </c>
      <c r="H10" s="21">
        <v>-1.76575840041381E-2</v>
      </c>
      <c r="I10" s="21">
        <v>-2.04551142675479E-2</v>
      </c>
      <c r="J10" s="21">
        <v>-1.8809705066913301E-2</v>
      </c>
      <c r="K10" s="21">
        <v>-1.1990253534788199E-2</v>
      </c>
      <c r="L10" s="21">
        <v>2.2764942257280599E-3</v>
      </c>
      <c r="M10" s="21">
        <v>2.54465255007385E-2</v>
      </c>
      <c r="N10" s="21">
        <v>5.7172480472855697E-2</v>
      </c>
      <c r="O10" s="21">
        <v>9.5312773056121999E-2</v>
      </c>
      <c r="P10" s="21">
        <v>0.13554901756605001</v>
      </c>
      <c r="Q10" s="21">
        <v>0.17598056312577701</v>
      </c>
      <c r="R10" s="21">
        <v>0.21404637738426899</v>
      </c>
      <c r="S10" s="21">
        <v>0.24731935433910299</v>
      </c>
      <c r="T10" s="21">
        <v>0.27376465823936103</v>
      </c>
    </row>
    <row r="11" spans="1:20" x14ac:dyDescent="0.3">
      <c r="A11" s="25" t="s">
        <v>43</v>
      </c>
      <c r="B11" s="9" t="s">
        <v>44</v>
      </c>
      <c r="C11" s="10">
        <v>-1.9042887017685001E-2</v>
      </c>
      <c r="D11" s="10">
        <v>-4.4280263446013199E-2</v>
      </c>
      <c r="E11" s="10">
        <v>-7.1839363647688198E-2</v>
      </c>
      <c r="F11" s="10">
        <v>-0.107431481438046</v>
      </c>
      <c r="G11" s="10">
        <v>-0.14908890596070501</v>
      </c>
      <c r="H11" s="10">
        <v>-0.194561215951638</v>
      </c>
      <c r="I11" s="10">
        <v>-0.240463850806273</v>
      </c>
      <c r="J11" s="10">
        <v>-0.28283242965861599</v>
      </c>
      <c r="K11" s="10">
        <v>-0.33289226286116402</v>
      </c>
      <c r="L11" s="10">
        <v>-0.37887077836055899</v>
      </c>
      <c r="M11" s="10">
        <v>-0.40815288059577698</v>
      </c>
      <c r="N11" s="10">
        <v>-0.41328514495009699</v>
      </c>
      <c r="O11" s="10">
        <v>-0.39744184271579303</v>
      </c>
      <c r="P11" s="10">
        <v>-0.36914887758485498</v>
      </c>
      <c r="Q11" s="10">
        <v>-0.33678909317153499</v>
      </c>
      <c r="R11" s="10">
        <v>-0.30336929818637398</v>
      </c>
      <c r="S11" s="10">
        <v>-0.270308454561068</v>
      </c>
      <c r="T11" s="10">
        <v>-0.23830366127944699</v>
      </c>
    </row>
    <row r="12" spans="1:20" x14ac:dyDescent="0.3">
      <c r="A12" s="25"/>
      <c r="B12" s="9" t="s">
        <v>45</v>
      </c>
      <c r="C12" s="10">
        <v>8.7472428869084205E-3</v>
      </c>
      <c r="D12" s="10">
        <v>2.0926206002513902E-2</v>
      </c>
      <c r="E12" s="10">
        <v>3.0369727626644499E-2</v>
      </c>
      <c r="F12" s="10">
        <v>3.9063309837361601E-2</v>
      </c>
      <c r="G12" s="10">
        <v>4.7433909574423602E-2</v>
      </c>
      <c r="H12" s="10">
        <v>5.5523115994948698E-2</v>
      </c>
      <c r="I12" s="10">
        <v>6.2894545495484303E-2</v>
      </c>
      <c r="J12" s="10">
        <v>6.8708739594014398E-2</v>
      </c>
      <c r="K12" s="10">
        <v>8.2626781072292405E-2</v>
      </c>
      <c r="L12" s="10">
        <v>9.7936894585104406E-2</v>
      </c>
      <c r="M12" s="10">
        <v>0.107807738812781</v>
      </c>
      <c r="N12" s="10">
        <v>0.10761655183881801</v>
      </c>
      <c r="O12" s="10">
        <v>9.7493770962464504E-2</v>
      </c>
      <c r="P12" s="10">
        <v>8.0603634141973496E-2</v>
      </c>
      <c r="Q12" s="10">
        <v>5.9458929070776899E-2</v>
      </c>
      <c r="R12" s="10">
        <v>3.4873111193678398E-2</v>
      </c>
      <c r="S12" s="10">
        <v>7.4450623888111496E-3</v>
      </c>
      <c r="T12" s="10">
        <v>-2.1990534878601999E-2</v>
      </c>
    </row>
    <row r="13" spans="1:20" x14ac:dyDescent="0.3">
      <c r="A13" s="25"/>
      <c r="B13" s="9" t="s">
        <v>46</v>
      </c>
      <c r="C13" s="10">
        <v>6.9762906778070202E-4</v>
      </c>
      <c r="D13" s="10">
        <v>5.4751019025189797E-4</v>
      </c>
      <c r="E13" s="10">
        <v>-2.4928432681869902E-3</v>
      </c>
      <c r="F13" s="10">
        <v>-7.2859346547993198E-3</v>
      </c>
      <c r="G13" s="10">
        <v>-1.4500736633249399E-2</v>
      </c>
      <c r="H13" s="10">
        <v>-2.3809464230573001E-2</v>
      </c>
      <c r="I13" s="10">
        <v>-3.4203594933801498E-2</v>
      </c>
      <c r="J13" s="10">
        <v>-4.4318434347001501E-2</v>
      </c>
      <c r="K13" s="10">
        <v>-5.4370995641550499E-2</v>
      </c>
      <c r="L13" s="10">
        <v>-6.1364636389304998E-2</v>
      </c>
      <c r="M13" s="10">
        <v>-6.2640687625836702E-2</v>
      </c>
      <c r="N13" s="10">
        <v>-5.6843704167219802E-2</v>
      </c>
      <c r="O13" s="10">
        <v>-4.4517003151511803E-2</v>
      </c>
      <c r="P13" s="10">
        <v>-2.8560276601030599E-2</v>
      </c>
      <c r="Q13" s="10">
        <v>-9.6068261827397805E-3</v>
      </c>
      <c r="R13" s="10">
        <v>1.0892212660418199E-2</v>
      </c>
      <c r="S13" s="10">
        <v>3.1150036394666999E-2</v>
      </c>
      <c r="T13" s="10">
        <v>4.9290340132812603E-2</v>
      </c>
    </row>
  </sheetData>
  <mergeCells count="4">
    <mergeCell ref="A11:A13"/>
    <mergeCell ref="A2:A4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Q16" sqref="Q16"/>
    </sheetView>
  </sheetViews>
  <sheetFormatPr baseColWidth="10" defaultRowHeight="15" x14ac:dyDescent="0.25"/>
  <cols>
    <col min="1" max="1" width="29.7109375" bestFit="1" customWidth="1"/>
    <col min="2" max="2" width="12.5703125" customWidth="1"/>
    <col min="20" max="20" width="11.85546875" bestFit="1" customWidth="1"/>
  </cols>
  <sheetData>
    <row r="1" spans="1:20" ht="16.5" x14ac:dyDescent="0.3">
      <c r="A1" s="8"/>
      <c r="B1" s="8">
        <v>2022</v>
      </c>
      <c r="C1" s="8">
        <v>2023</v>
      </c>
      <c r="D1" s="8">
        <v>2024</v>
      </c>
      <c r="E1" s="8">
        <v>2025</v>
      </c>
      <c r="F1" s="8">
        <v>2026</v>
      </c>
      <c r="G1" s="8">
        <v>2027</v>
      </c>
      <c r="H1" s="8">
        <v>2028</v>
      </c>
      <c r="I1" s="8">
        <v>2029</v>
      </c>
      <c r="J1" s="8">
        <v>2030</v>
      </c>
      <c r="K1" s="8">
        <v>2031</v>
      </c>
      <c r="L1" s="8">
        <v>2032</v>
      </c>
      <c r="M1" s="8">
        <v>2033</v>
      </c>
      <c r="N1" s="8">
        <v>2034</v>
      </c>
      <c r="O1" s="8">
        <v>2035</v>
      </c>
      <c r="P1" s="8">
        <v>2036</v>
      </c>
      <c r="Q1" s="8">
        <v>2037</v>
      </c>
      <c r="R1" s="8">
        <v>2038</v>
      </c>
      <c r="S1" s="8">
        <v>2039</v>
      </c>
      <c r="T1" s="8">
        <v>2040</v>
      </c>
    </row>
    <row r="2" spans="1:20" ht="16.5" x14ac:dyDescent="0.3">
      <c r="A2" s="9" t="s">
        <v>44</v>
      </c>
      <c r="B2" s="9">
        <v>0</v>
      </c>
      <c r="C2" s="10">
        <v>-0.13286803267769101</v>
      </c>
      <c r="D2" s="10">
        <v>-0.10794601192677999</v>
      </c>
      <c r="E2" s="10">
        <v>-8.1022372840835605E-2</v>
      </c>
      <c r="F2" s="10">
        <v>-6.1975286593944599E-2</v>
      </c>
      <c r="G2" s="10">
        <v>-4.4204738190932402E-2</v>
      </c>
      <c r="H2" s="10">
        <v>-2.8296346060323101E-2</v>
      </c>
      <c r="I2" s="10">
        <v>-1.58004270387372E-2</v>
      </c>
      <c r="J2" s="10">
        <v>9.5010782843986896E-2</v>
      </c>
      <c r="K2" s="10">
        <v>9.1307563334205102E-2</v>
      </c>
      <c r="L2" s="10">
        <v>8.5200499323889303E-2</v>
      </c>
      <c r="M2" s="10">
        <v>7.5764553398602302E-2</v>
      </c>
      <c r="N2" s="10">
        <v>6.4455292651732402E-2</v>
      </c>
      <c r="O2" s="10">
        <v>5.2968515328092602E-2</v>
      </c>
      <c r="P2" s="10">
        <v>4.2968076695047298E-2</v>
      </c>
      <c r="Q2" s="10">
        <v>3.4964024486918502E-2</v>
      </c>
      <c r="R2" s="10">
        <v>2.92385379941188E-2</v>
      </c>
      <c r="S2" s="10">
        <v>2.5685855255334001E-2</v>
      </c>
      <c r="T2" s="21">
        <v>2.3964748413061999E-2</v>
      </c>
    </row>
    <row r="3" spans="1:20" ht="16.5" x14ac:dyDescent="0.3">
      <c r="A3" s="9" t="s">
        <v>45</v>
      </c>
      <c r="B3" s="9">
        <v>0</v>
      </c>
      <c r="C3" s="10">
        <v>9.8411265576414594E-3</v>
      </c>
      <c r="D3" s="10">
        <v>-1.79341637142282E-2</v>
      </c>
      <c r="E3" s="10">
        <v>-3.4027077228693199E-2</v>
      </c>
      <c r="F3" s="10">
        <v>-4.8443710663181802E-2</v>
      </c>
      <c r="G3" s="10">
        <v>-6.23232272087825E-2</v>
      </c>
      <c r="H3" s="10">
        <v>-7.5339167925503298E-2</v>
      </c>
      <c r="I3" s="10">
        <v>-8.4020608676249595E-2</v>
      </c>
      <c r="J3" s="10">
        <v>-0.107403398717309</v>
      </c>
      <c r="K3" s="10">
        <v>-9.10939492006268E-2</v>
      </c>
      <c r="L3" s="10">
        <v>-7.7320691114834902E-2</v>
      </c>
      <c r="M3" s="10">
        <v>-6.0378219665346802E-2</v>
      </c>
      <c r="N3" s="10">
        <v>-4.0357359885412301E-2</v>
      </c>
      <c r="O3" s="10">
        <v>-2.0262150325855901E-2</v>
      </c>
      <c r="P3" s="10">
        <v>-3.28121002666215E-3</v>
      </c>
      <c r="Q3" s="10">
        <v>8.2436004490871097E-3</v>
      </c>
      <c r="R3" s="10">
        <v>1.34898734805322E-2</v>
      </c>
      <c r="S3" s="10">
        <v>1.2891375962276099E-2</v>
      </c>
      <c r="T3" s="21">
        <v>7.2135046392141E-3</v>
      </c>
    </row>
    <row r="4" spans="1:20" ht="16.5" x14ac:dyDescent="0.3">
      <c r="A4" s="9" t="s">
        <v>46</v>
      </c>
      <c r="B4" s="9">
        <v>0</v>
      </c>
      <c r="C4" s="10">
        <v>0.17515928793718699</v>
      </c>
      <c r="D4" s="10">
        <v>0.262029839490729</v>
      </c>
      <c r="E4" s="10">
        <v>0.33268058001743001</v>
      </c>
      <c r="F4" s="10">
        <v>0.41801392213778299</v>
      </c>
      <c r="G4" s="10">
        <v>0.50912159808276203</v>
      </c>
      <c r="H4" s="10">
        <v>0.60213199831391495</v>
      </c>
      <c r="I4" s="10">
        <v>0.69316561243624097</v>
      </c>
      <c r="J4" s="10">
        <v>0.65482842860413704</v>
      </c>
      <c r="K4" s="10">
        <v>0.66429629257911404</v>
      </c>
      <c r="L4" s="10">
        <v>0.66582183352268398</v>
      </c>
      <c r="M4" s="10">
        <v>0.65228797556446905</v>
      </c>
      <c r="N4" s="10">
        <v>0.626272420701945</v>
      </c>
      <c r="O4" s="10">
        <v>0.59251896981653496</v>
      </c>
      <c r="P4" s="10">
        <v>0.55427566457646404</v>
      </c>
      <c r="Q4" s="10">
        <v>0.51501074704287597</v>
      </c>
      <c r="R4" s="10">
        <v>0.47699560083935799</v>
      </c>
      <c r="S4" s="10">
        <v>0.44099637353596199</v>
      </c>
      <c r="T4" s="21">
        <v>0.40702750991068398</v>
      </c>
    </row>
    <row r="5" spans="1:20" ht="16.5" x14ac:dyDescent="0.3">
      <c r="A5" s="9" t="s">
        <v>298</v>
      </c>
      <c r="B5" s="9">
        <v>0</v>
      </c>
      <c r="C5" s="21">
        <v>-0.109334141696174</v>
      </c>
      <c r="D5" s="21">
        <v>-0.17250804090027699</v>
      </c>
      <c r="E5" s="21">
        <v>-0.17995069671072</v>
      </c>
      <c r="F5" s="21">
        <v>-0.18490166280077</v>
      </c>
      <c r="G5" s="21">
        <v>-0.19524019314056801</v>
      </c>
      <c r="H5" s="21">
        <v>-0.20305319772562799</v>
      </c>
      <c r="I5" s="21">
        <v>-0.205982411275518</v>
      </c>
      <c r="J5" s="21">
        <v>-0.115808361278846</v>
      </c>
      <c r="K5" s="21">
        <v>-6.2777524912160307E-2</v>
      </c>
      <c r="L5" s="21">
        <v>-3.7024142819690298E-2</v>
      </c>
      <c r="M5" s="21">
        <v>-1.19601623531364E-2</v>
      </c>
      <c r="N5" s="21">
        <v>1.2130344968515099E-2</v>
      </c>
      <c r="O5" s="21">
        <v>3.2012410682000503E-2</v>
      </c>
      <c r="P5" s="21">
        <v>4.5571903012749201E-2</v>
      </c>
      <c r="Q5" s="21">
        <v>5.26972778837769E-2</v>
      </c>
      <c r="R5" s="21">
        <v>5.3952016352508701E-2</v>
      </c>
      <c r="S5" s="21">
        <v>5.0656684974205897E-2</v>
      </c>
      <c r="T5" s="21">
        <v>4.4336288150183902E-2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C1" workbookViewId="0">
      <selection activeCell="L19" sqref="L19"/>
    </sheetView>
  </sheetViews>
  <sheetFormatPr baseColWidth="10" defaultRowHeight="15" x14ac:dyDescent="0.25"/>
  <cols>
    <col min="1" max="1" width="29.7109375" bestFit="1" customWidth="1"/>
    <col min="2" max="2" width="11.7109375" customWidth="1"/>
  </cols>
  <sheetData>
    <row r="1" spans="1:21" ht="16.5" x14ac:dyDescent="0.3">
      <c r="A1" s="8"/>
      <c r="B1" s="8">
        <v>2022</v>
      </c>
      <c r="C1" s="8">
        <v>2023</v>
      </c>
      <c r="D1" s="8">
        <v>2024</v>
      </c>
      <c r="E1" s="8">
        <v>2025</v>
      </c>
      <c r="F1" s="8">
        <v>2026</v>
      </c>
      <c r="G1" s="8">
        <v>2027</v>
      </c>
      <c r="H1" s="8">
        <v>2028</v>
      </c>
      <c r="I1" s="8">
        <v>2029</v>
      </c>
      <c r="J1" s="8">
        <v>2030</v>
      </c>
      <c r="K1" s="8">
        <v>2031</v>
      </c>
      <c r="L1" s="8">
        <v>2032</v>
      </c>
      <c r="M1" s="8">
        <v>2033</v>
      </c>
      <c r="N1" s="8">
        <v>2034</v>
      </c>
      <c r="O1" s="8">
        <v>2035</v>
      </c>
      <c r="P1" s="8">
        <v>2036</v>
      </c>
      <c r="Q1" s="8">
        <v>2037</v>
      </c>
      <c r="R1" s="8">
        <v>2038</v>
      </c>
      <c r="S1" s="8">
        <v>2039</v>
      </c>
      <c r="T1" s="8">
        <v>2040</v>
      </c>
    </row>
    <row r="2" spans="1:21" ht="16.5" x14ac:dyDescent="0.3">
      <c r="A2" s="9" t="s">
        <v>44</v>
      </c>
      <c r="B2" s="21">
        <v>1.1348580842006999E-2</v>
      </c>
      <c r="C2" s="10">
        <v>-9.6929017634353395E-2</v>
      </c>
      <c r="D2" s="10">
        <v>-0.22850004078813399</v>
      </c>
      <c r="E2" s="10">
        <v>-5.3767605449297297E-2</v>
      </c>
      <c r="F2" s="10">
        <v>-6.83644705229247E-2</v>
      </c>
      <c r="G2" s="10">
        <v>-9.1457349460535603E-2</v>
      </c>
      <c r="H2" s="10">
        <v>-0.103923022506395</v>
      </c>
      <c r="I2" s="10">
        <v>-9.8981114107251106E-2</v>
      </c>
      <c r="J2" s="10">
        <v>2.3884625390939399E-2</v>
      </c>
      <c r="K2" s="10">
        <v>-9.3891803854215597E-2</v>
      </c>
      <c r="L2" s="10">
        <v>-0.108920507968254</v>
      </c>
      <c r="M2" s="10">
        <v>-7.59644416708182E-2</v>
      </c>
      <c r="N2" s="10">
        <v>-4.1404271990790401E-2</v>
      </c>
      <c r="O2" s="10">
        <v>8.6292457765045402E-3</v>
      </c>
      <c r="P2" s="10">
        <v>9.6187890443625398E-2</v>
      </c>
      <c r="Q2" s="10">
        <v>0.17498639652198</v>
      </c>
      <c r="R2" s="10">
        <v>0.24607628263005299</v>
      </c>
      <c r="S2" s="10">
        <v>0.31008310830647601</v>
      </c>
      <c r="T2" s="10">
        <v>0.36274970208304802</v>
      </c>
    </row>
    <row r="3" spans="1:21" ht="16.5" x14ac:dyDescent="0.3">
      <c r="A3" s="9" t="s">
        <v>45</v>
      </c>
      <c r="B3" s="21">
        <v>1.27204220921051E-2</v>
      </c>
      <c r="C3" s="10">
        <v>9.5641131641599403E-2</v>
      </c>
      <c r="D3" s="10">
        <v>0.47737961591181</v>
      </c>
      <c r="E3" s="10">
        <v>0.42534572654673303</v>
      </c>
      <c r="F3" s="10">
        <v>0.61311752902899397</v>
      </c>
      <c r="G3" s="10">
        <v>0.76850228410822996</v>
      </c>
      <c r="H3" s="10">
        <v>0.89746023010535103</v>
      </c>
      <c r="I3" s="10">
        <v>1.0075790659532999</v>
      </c>
      <c r="J3" s="10">
        <v>1.0879529443737299</v>
      </c>
      <c r="K3" s="10">
        <v>1.17487234653692</v>
      </c>
      <c r="L3" s="10">
        <v>1.18133676399818</v>
      </c>
      <c r="M3" s="10">
        <v>1.1569212097281201</v>
      </c>
      <c r="N3" s="10">
        <v>1.0759823590996</v>
      </c>
      <c r="O3" s="10">
        <v>0.99086261472249804</v>
      </c>
      <c r="P3" s="10">
        <v>0.948739266378817</v>
      </c>
      <c r="Q3" s="10">
        <v>0.92389066425169197</v>
      </c>
      <c r="R3" s="10">
        <v>0.91925452748215997</v>
      </c>
      <c r="S3" s="10">
        <v>0.92759117381420098</v>
      </c>
      <c r="T3" s="10">
        <v>0.95520657895493599</v>
      </c>
    </row>
    <row r="4" spans="1:21" ht="16.5" x14ac:dyDescent="0.3">
      <c r="A4" s="9" t="s">
        <v>46</v>
      </c>
      <c r="B4" s="21">
        <v>-7.58578513782026E-5</v>
      </c>
      <c r="C4" s="10">
        <v>0.30530885450061801</v>
      </c>
      <c r="D4" s="10">
        <v>0.58169610138436501</v>
      </c>
      <c r="E4" s="10">
        <v>0.79553348510243904</v>
      </c>
      <c r="F4" s="10">
        <v>1.0964691021686499</v>
      </c>
      <c r="G4" s="10">
        <v>1.46871207900678</v>
      </c>
      <c r="H4" s="10">
        <v>1.90931510521985</v>
      </c>
      <c r="I4" s="10">
        <v>2.41271176071489</v>
      </c>
      <c r="J4" s="10">
        <v>2.86086117469151</v>
      </c>
      <c r="K4" s="10">
        <v>3.3350294107057099</v>
      </c>
      <c r="L4" s="10">
        <v>3.84212237913896</v>
      </c>
      <c r="M4" s="10">
        <v>4.3538146701718796</v>
      </c>
      <c r="N4" s="10">
        <v>4.8506526761771003</v>
      </c>
      <c r="O4" s="10">
        <v>5.3169121073413104</v>
      </c>
      <c r="P4" s="10">
        <v>5.7377464273731604</v>
      </c>
      <c r="Q4" s="10">
        <v>6.1070905369752202</v>
      </c>
      <c r="R4" s="10">
        <v>6.4270751835547202</v>
      </c>
      <c r="S4" s="10">
        <v>6.6969907768148902</v>
      </c>
      <c r="T4" s="10">
        <v>6.9220749005222704</v>
      </c>
    </row>
    <row r="5" spans="1:21" ht="16.5" x14ac:dyDescent="0.3">
      <c r="A5" s="9" t="s">
        <v>298</v>
      </c>
      <c r="B5" s="21">
        <v>3.78702427832299E-3</v>
      </c>
      <c r="C5" s="21">
        <v>6.3053689608572397E-2</v>
      </c>
      <c r="D5" s="21">
        <v>5.2841525986611501E-2</v>
      </c>
      <c r="E5" s="21">
        <v>5.0647268584265E-2</v>
      </c>
      <c r="F5" s="21">
        <v>8.3180970538893395E-2</v>
      </c>
      <c r="G5" s="21">
        <v>8.9593964706544807E-2</v>
      </c>
      <c r="H5" s="21">
        <v>7.4931323954953694E-2</v>
      </c>
      <c r="I5" s="21">
        <v>4.0153293789344999E-2</v>
      </c>
      <c r="J5" s="21">
        <v>8.0624462225933502E-2</v>
      </c>
      <c r="K5" s="21">
        <v>0.16141965527469501</v>
      </c>
      <c r="L5" s="21">
        <v>0.18458122736451901</v>
      </c>
      <c r="M5" s="21">
        <v>0.19680481322170901</v>
      </c>
      <c r="N5" s="21">
        <v>0.20283421194749199</v>
      </c>
      <c r="O5" s="21">
        <v>0.21844110377015499</v>
      </c>
      <c r="P5" s="21">
        <v>0.25710404936046699</v>
      </c>
      <c r="Q5" s="21">
        <v>0.31484704198837599</v>
      </c>
      <c r="R5" s="21">
        <v>0.38737943222730897</v>
      </c>
      <c r="S5" s="21">
        <v>0.46188291626529099</v>
      </c>
      <c r="T5" s="21">
        <v>0.53463130890786503</v>
      </c>
      <c r="U5" s="2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>
      <selection activeCell="C19" sqref="C19"/>
    </sheetView>
  </sheetViews>
  <sheetFormatPr baseColWidth="10" defaultRowHeight="16.5" x14ac:dyDescent="0.3"/>
  <cols>
    <col min="1" max="1" width="29.7109375" style="9" bestFit="1" customWidth="1"/>
    <col min="2" max="2" width="12.28515625" style="9" bestFit="1" customWidth="1"/>
    <col min="3" max="16384" width="11.42578125" style="9"/>
  </cols>
  <sheetData>
    <row r="1" spans="1:30" x14ac:dyDescent="0.3">
      <c r="A1" s="8"/>
      <c r="B1" s="8">
        <v>2022</v>
      </c>
      <c r="C1" s="8">
        <v>2023</v>
      </c>
      <c r="D1" s="8">
        <v>2024</v>
      </c>
      <c r="E1" s="8">
        <v>2025</v>
      </c>
      <c r="F1" s="8">
        <v>2026</v>
      </c>
      <c r="G1" s="8">
        <v>2027</v>
      </c>
      <c r="H1" s="8">
        <v>2028</v>
      </c>
      <c r="I1" s="8">
        <v>2029</v>
      </c>
      <c r="J1" s="8">
        <v>2030</v>
      </c>
      <c r="K1" s="8">
        <v>2031</v>
      </c>
      <c r="L1" s="8">
        <v>2032</v>
      </c>
      <c r="M1" s="8">
        <v>2033</v>
      </c>
      <c r="N1" s="8">
        <v>2034</v>
      </c>
      <c r="O1" s="8">
        <v>2035</v>
      </c>
      <c r="P1" s="8">
        <v>2036</v>
      </c>
      <c r="Q1" s="8">
        <v>2037</v>
      </c>
      <c r="R1" s="8">
        <v>2038</v>
      </c>
      <c r="S1" s="8">
        <v>2039</v>
      </c>
      <c r="T1" s="8">
        <v>2040</v>
      </c>
    </row>
    <row r="2" spans="1:30" x14ac:dyDescent="0.3">
      <c r="A2" s="9" t="s">
        <v>44</v>
      </c>
      <c r="B2" s="21">
        <v>3.78702427832299E-3</v>
      </c>
      <c r="C2" s="10">
        <v>-9.6929017634353395E-2</v>
      </c>
      <c r="D2" s="10">
        <v>-0.20891254782788901</v>
      </c>
      <c r="E2" s="10">
        <v>-3.18554033020834E-3</v>
      </c>
      <c r="F2" s="10">
        <v>2.34463080563664E-2</v>
      </c>
      <c r="G2" s="10">
        <v>5.22062001034082E-2</v>
      </c>
      <c r="H2" s="10">
        <v>0.100989066286127</v>
      </c>
      <c r="I2" s="10">
        <v>0.17408795913198799</v>
      </c>
      <c r="J2" s="10">
        <v>0.36780008680402099</v>
      </c>
      <c r="K2" s="10">
        <v>0.33184796089200402</v>
      </c>
      <c r="L2" s="10">
        <v>0.39364502375598298</v>
      </c>
      <c r="M2" s="10">
        <v>0.49542113090554601</v>
      </c>
      <c r="N2" s="10">
        <v>0.59501780868520504</v>
      </c>
      <c r="O2" s="10">
        <v>0.70479971552832799</v>
      </c>
      <c r="P2" s="10">
        <v>0.83858601238381403</v>
      </c>
      <c r="Q2" s="10">
        <v>0.96172239664139902</v>
      </c>
      <c r="R2" s="10">
        <v>1.06507642959987</v>
      </c>
      <c r="S2" s="10">
        <v>1.15949165169997</v>
      </c>
      <c r="T2" s="10">
        <v>1.2375373178528599</v>
      </c>
    </row>
    <row r="3" spans="1:30" x14ac:dyDescent="0.3">
      <c r="A3" s="9" t="s">
        <v>45</v>
      </c>
      <c r="B3" s="21">
        <v>1.27204220921051E-2</v>
      </c>
      <c r="C3" s="10">
        <v>9.5641131641599403E-2</v>
      </c>
      <c r="D3" s="10">
        <v>0.43958024697361398</v>
      </c>
      <c r="E3" s="10">
        <v>0.31502869268416001</v>
      </c>
      <c r="F3" s="10">
        <v>0.40052162569934602</v>
      </c>
      <c r="G3" s="10">
        <v>0.42591349210199198</v>
      </c>
      <c r="H3" s="10">
        <v>0.398971538734405</v>
      </c>
      <c r="I3" s="10">
        <v>0.33034484665466202</v>
      </c>
      <c r="J3" s="10">
        <v>0.21357356462841001</v>
      </c>
      <c r="K3" s="10">
        <v>0.11055976995184499</v>
      </c>
      <c r="L3" s="10">
        <v>-6.1657182078544898E-2</v>
      </c>
      <c r="M3" s="10">
        <v>-0.24839720092828499</v>
      </c>
      <c r="N3" s="10">
        <v>-0.47991221362548803</v>
      </c>
      <c r="O3" s="10">
        <v>-0.70113789539382099</v>
      </c>
      <c r="P3" s="10">
        <v>-0.84868626656711099</v>
      </c>
      <c r="Q3" s="10">
        <v>-0.95916555402350001</v>
      </c>
      <c r="R3" s="10">
        <v>-1.0277148586320199</v>
      </c>
      <c r="S3" s="10">
        <v>-1.07043275505988</v>
      </c>
      <c r="T3" s="10">
        <v>-1.0832506473137899</v>
      </c>
    </row>
    <row r="4" spans="1:30" x14ac:dyDescent="0.3">
      <c r="A4" s="9" t="s">
        <v>46</v>
      </c>
      <c r="B4" s="21">
        <v>-7.58578513782026E-5</v>
      </c>
      <c r="C4" s="10">
        <v>0.30530885450061801</v>
      </c>
      <c r="D4" s="10">
        <v>0.633170626064538</v>
      </c>
      <c r="E4" s="10">
        <v>0.93151738541796802</v>
      </c>
      <c r="F4" s="10">
        <v>1.3523027817548601</v>
      </c>
      <c r="G4" s="10">
        <v>1.8871766255129601</v>
      </c>
      <c r="H4" s="10">
        <v>2.5393734290066701</v>
      </c>
      <c r="I4" s="10">
        <v>3.3056885803497398</v>
      </c>
      <c r="J4" s="10">
        <v>4.0645552594421304</v>
      </c>
      <c r="K4" s="10">
        <v>4.8771599597482602</v>
      </c>
      <c r="L4" s="10">
        <v>5.7560000356940497</v>
      </c>
      <c r="M4" s="10">
        <v>6.66415724682241</v>
      </c>
      <c r="N4" s="10">
        <v>7.5832226355187302</v>
      </c>
      <c r="O4" s="10">
        <v>8.4881521906250796</v>
      </c>
      <c r="P4" s="10">
        <v>9.3366873237232806</v>
      </c>
      <c r="Q4" s="10">
        <v>10.1373997352185</v>
      </c>
      <c r="R4" s="10">
        <v>10.8780062934814</v>
      </c>
      <c r="S4" s="10">
        <v>11.5653378427407</v>
      </c>
      <c r="T4" s="10">
        <v>12.1951308618392</v>
      </c>
    </row>
    <row r="5" spans="1:30" x14ac:dyDescent="0.3">
      <c r="A5" s="9" t="s">
        <v>227</v>
      </c>
      <c r="B5" s="21">
        <v>1.1348580842006999E-2</v>
      </c>
      <c r="C5" s="21">
        <v>6.3053689608572397E-2</v>
      </c>
      <c r="D5" s="21">
        <v>0.10764974504220701</v>
      </c>
      <c r="E5" s="21">
        <v>0.116581938319972</v>
      </c>
      <c r="F5" s="21">
        <v>0.125550710706896</v>
      </c>
      <c r="G5" s="21">
        <v>7.9521551124400305E-2</v>
      </c>
      <c r="H5" s="21">
        <v>-1.05346508638803E-2</v>
      </c>
      <c r="I5" s="21">
        <v>-0.136810428389392</v>
      </c>
      <c r="J5" s="21">
        <v>-0.196375044554359</v>
      </c>
      <c r="K5" s="21">
        <v>-0.23914363254777399</v>
      </c>
      <c r="L5" s="21">
        <v>-0.31461063419992602</v>
      </c>
      <c r="M5" s="21">
        <v>-0.39019695825516998</v>
      </c>
      <c r="N5" s="21">
        <v>-0.436716759652367</v>
      </c>
      <c r="O5" s="21">
        <v>-0.46412790492299799</v>
      </c>
      <c r="P5" s="21">
        <v>-0.48051897745215699</v>
      </c>
      <c r="Q5" s="21">
        <v>-0.43171875968406598</v>
      </c>
      <c r="R5" s="21">
        <v>-0.37471089540200597</v>
      </c>
      <c r="S5" s="21">
        <v>-0.28126234960719199</v>
      </c>
      <c r="T5" s="21">
        <v>-0.192824156509213</v>
      </c>
      <c r="U5" s="21"/>
      <c r="V5" s="21"/>
      <c r="W5" s="21"/>
      <c r="X5" s="21"/>
      <c r="Y5" s="21"/>
      <c r="Z5" s="21"/>
      <c r="AA5" s="21"/>
      <c r="AB5" s="21"/>
      <c r="AC5" s="21"/>
      <c r="AD5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30"/>
  <sheetViews>
    <sheetView workbookViewId="0">
      <selection activeCell="A30" sqref="A30"/>
    </sheetView>
  </sheetViews>
  <sheetFormatPr baseColWidth="10" defaultRowHeight="15" x14ac:dyDescent="0.25"/>
  <sheetData>
    <row r="1" spans="1:1" x14ac:dyDescent="0.25">
      <c r="A1" t="s">
        <v>313</v>
      </c>
    </row>
    <row r="30" spans="1:1" x14ac:dyDescent="0.25">
      <c r="A30" s="3" t="s">
        <v>314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3" sqref="C13"/>
    </sheetView>
  </sheetViews>
  <sheetFormatPr baseColWidth="10" defaultRowHeight="15" x14ac:dyDescent="0.25"/>
  <cols>
    <col min="2" max="2" width="31.7109375" bestFit="1" customWidth="1"/>
    <col min="3" max="3" width="33.42578125" bestFit="1" customWidth="1"/>
    <col min="4" max="4" width="31.140625" bestFit="1" customWidth="1"/>
    <col min="5" max="5" width="33" bestFit="1" customWidth="1"/>
    <col min="6" max="6" width="8" bestFit="1" customWidth="1"/>
    <col min="7" max="7" width="25.140625" bestFit="1" customWidth="1"/>
    <col min="8" max="8" width="12.5703125" bestFit="1" customWidth="1"/>
    <col min="9" max="9" width="33.42578125" bestFit="1" customWidth="1"/>
  </cols>
  <sheetData>
    <row r="1" spans="1:9" x14ac:dyDescent="0.25">
      <c r="A1" s="1" t="s">
        <v>11</v>
      </c>
    </row>
    <row r="2" spans="1:9" x14ac:dyDescent="0.25">
      <c r="A2" s="4" t="s">
        <v>41</v>
      </c>
    </row>
    <row r="3" spans="1:9" x14ac:dyDescent="0.25">
      <c r="A3" s="5" t="s">
        <v>12</v>
      </c>
    </row>
    <row r="4" spans="1:9" x14ac:dyDescent="0.25">
      <c r="A4" s="5"/>
    </row>
    <row r="5" spans="1:9" s="1" customFormat="1" x14ac:dyDescent="0.25">
      <c r="B5" s="1" t="s">
        <v>27</v>
      </c>
      <c r="C5" s="1" t="s">
        <v>28</v>
      </c>
      <c r="D5" s="1" t="s">
        <v>25</v>
      </c>
      <c r="E5" s="1" t="s">
        <v>26</v>
      </c>
      <c r="F5" s="1" t="s">
        <v>24</v>
      </c>
      <c r="G5" s="1" t="s">
        <v>29</v>
      </c>
      <c r="H5" s="1" t="s">
        <v>13</v>
      </c>
      <c r="I5" s="1" t="s">
        <v>30</v>
      </c>
    </row>
    <row r="6" spans="1:9" x14ac:dyDescent="0.25">
      <c r="A6" s="1" t="s">
        <v>31</v>
      </c>
      <c r="B6" s="6">
        <v>1261.6367269068301</v>
      </c>
      <c r="C6" s="6">
        <v>986.71984468008702</v>
      </c>
      <c r="D6" s="6">
        <v>842.45468946737606</v>
      </c>
      <c r="E6" s="6">
        <v>400.84376237898402</v>
      </c>
      <c r="F6" s="6">
        <v>3254.7000884602498</v>
      </c>
      <c r="G6" s="6">
        <v>3901.0384307975701</v>
      </c>
      <c r="H6" s="6">
        <v>1195.5440797836</v>
      </c>
      <c r="I6" s="6">
        <v>2855.9462161516899</v>
      </c>
    </row>
    <row r="7" spans="1:9" x14ac:dyDescent="0.25">
      <c r="A7" s="1" t="s">
        <v>32</v>
      </c>
      <c r="B7" s="6">
        <v>1654.2268340161199</v>
      </c>
      <c r="C7" s="6">
        <v>1430.7215874132501</v>
      </c>
      <c r="D7" s="6">
        <v>1302.5537709074999</v>
      </c>
      <c r="E7" s="6">
        <v>504.10459423142902</v>
      </c>
      <c r="F7" s="6">
        <v>3751.3750204653502</v>
      </c>
      <c r="G7" s="6">
        <v>5102.6694482728999</v>
      </c>
      <c r="H7" s="6">
        <v>1621.6075491094</v>
      </c>
      <c r="I7" s="6">
        <v>2855.9462161516899</v>
      </c>
    </row>
    <row r="8" spans="1:9" x14ac:dyDescent="0.25">
      <c r="A8" s="1" t="s">
        <v>33</v>
      </c>
      <c r="B8" s="6">
        <v>1832.8216027762701</v>
      </c>
      <c r="C8" s="6">
        <v>1658.8847837748001</v>
      </c>
      <c r="D8" s="6">
        <v>1484.1206625792699</v>
      </c>
      <c r="E8" s="6">
        <v>534.06487375894505</v>
      </c>
      <c r="F8" s="6">
        <v>3945.6210336704999</v>
      </c>
      <c r="G8" s="6">
        <v>5305.2886157060802</v>
      </c>
      <c r="H8" s="6">
        <v>1765.50182757628</v>
      </c>
      <c r="I8" s="6">
        <v>2855.9462161516899</v>
      </c>
    </row>
    <row r="9" spans="1:9" x14ac:dyDescent="0.25">
      <c r="A9" s="1" t="s">
        <v>34</v>
      </c>
      <c r="B9" s="6">
        <v>2086.72226329776</v>
      </c>
      <c r="C9" s="6">
        <v>2126.18114751148</v>
      </c>
      <c r="D9" s="6">
        <v>1570.4149084990299</v>
      </c>
      <c r="E9" s="6">
        <v>562.38742180666497</v>
      </c>
      <c r="F9" s="6">
        <v>4175.0593729257698</v>
      </c>
      <c r="G9" s="6">
        <v>6082.6662826103702</v>
      </c>
      <c r="H9" s="6">
        <v>2008.23597640105</v>
      </c>
      <c r="I9" s="6">
        <v>2855.9462161516899</v>
      </c>
    </row>
    <row r="10" spans="1:9" x14ac:dyDescent="0.25">
      <c r="A10" s="1" t="s">
        <v>35</v>
      </c>
      <c r="B10" s="6">
        <v>2468.3469169205</v>
      </c>
      <c r="C10" s="6">
        <v>2421.9717507762498</v>
      </c>
      <c r="D10" s="6">
        <v>1577.2800402232699</v>
      </c>
      <c r="E10" s="6">
        <v>569.604834244063</v>
      </c>
      <c r="F10" s="6">
        <v>4459.8170555604602</v>
      </c>
      <c r="G10" s="6">
        <v>7735.2399907778899</v>
      </c>
      <c r="H10" s="6">
        <v>2188.4726515091302</v>
      </c>
      <c r="I10" s="6">
        <v>2855.9462161516899</v>
      </c>
    </row>
    <row r="11" spans="1:9" x14ac:dyDescent="0.25">
      <c r="A11" s="1" t="s">
        <v>36</v>
      </c>
      <c r="B11" s="6">
        <v>2962.1071881087601</v>
      </c>
      <c r="C11" s="6">
        <v>3019.79902035545</v>
      </c>
      <c r="D11" s="6">
        <v>1710.91000008843</v>
      </c>
      <c r="E11" s="6">
        <v>595.05448939791802</v>
      </c>
      <c r="F11" s="6">
        <v>4966.4751214395301</v>
      </c>
      <c r="G11" s="6">
        <v>8307.5687677686601</v>
      </c>
      <c r="H11" s="6">
        <v>2514.60895636338</v>
      </c>
      <c r="I11" s="6">
        <v>2855.9462161516899</v>
      </c>
    </row>
    <row r="12" spans="1:9" x14ac:dyDescent="0.25">
      <c r="A12" s="1" t="s">
        <v>37</v>
      </c>
      <c r="B12" s="6">
        <v>3057.2715834650198</v>
      </c>
      <c r="C12" s="6">
        <v>3443.9142835451598</v>
      </c>
      <c r="D12" s="6">
        <v>1602.1516276748901</v>
      </c>
      <c r="E12" s="6">
        <v>612.34675990983703</v>
      </c>
      <c r="F12" s="6">
        <v>5059.8651703175801</v>
      </c>
      <c r="G12" s="6">
        <v>9248.7781557668095</v>
      </c>
      <c r="H12" s="6">
        <v>2867.8834824181799</v>
      </c>
      <c r="I12" s="6">
        <v>2855.9462161516899</v>
      </c>
    </row>
    <row r="13" spans="1:9" x14ac:dyDescent="0.25">
      <c r="A13" s="1" t="s">
        <v>38</v>
      </c>
      <c r="B13" s="6">
        <v>3417.1320492835698</v>
      </c>
      <c r="C13" s="6">
        <v>3802.6007572205599</v>
      </c>
      <c r="D13" s="6">
        <v>1484.2786818289701</v>
      </c>
      <c r="E13" s="6">
        <v>627.41953275759795</v>
      </c>
      <c r="F13" s="6">
        <v>5429.6964358650102</v>
      </c>
      <c r="G13" s="6">
        <v>10174.1589550066</v>
      </c>
      <c r="H13" s="6">
        <v>3374.7366675233702</v>
      </c>
      <c r="I13" s="6">
        <v>2855.9462161516899</v>
      </c>
    </row>
    <row r="14" spans="1:9" x14ac:dyDescent="0.25">
      <c r="A14" s="1" t="s">
        <v>39</v>
      </c>
      <c r="B14" s="6">
        <v>3657.5464075763798</v>
      </c>
      <c r="C14" s="6">
        <v>4264.9042886388897</v>
      </c>
      <c r="D14" s="6">
        <v>2119.2064567970101</v>
      </c>
      <c r="E14" s="6">
        <v>717.21260130761698</v>
      </c>
      <c r="F14" s="6">
        <v>5929.8914740198497</v>
      </c>
      <c r="G14" s="6">
        <v>11408.348943838801</v>
      </c>
      <c r="H14" s="6">
        <v>3966.43822725785</v>
      </c>
      <c r="I14" s="6">
        <v>2855.9462161516899</v>
      </c>
    </row>
    <row r="15" spans="1:9" x14ac:dyDescent="0.25">
      <c r="A15" s="1" t="s">
        <v>40</v>
      </c>
      <c r="B15" s="6">
        <v>3778.6195679112602</v>
      </c>
      <c r="C15" s="6">
        <v>5255.0764925527601</v>
      </c>
      <c r="D15" s="6">
        <v>2658.2798578267002</v>
      </c>
      <c r="E15" s="6">
        <v>942.39293132335104</v>
      </c>
      <c r="F15" s="6">
        <v>6897.2990299433905</v>
      </c>
      <c r="G15" s="6">
        <v>17892.7098128545</v>
      </c>
      <c r="H15" s="6">
        <v>5583.9595956284002</v>
      </c>
      <c r="I15" s="6">
        <v>2855.9462161516899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3" workbookViewId="0">
      <selection activeCell="K1" sqref="K1:K1048576"/>
    </sheetView>
  </sheetViews>
  <sheetFormatPr baseColWidth="10" defaultRowHeight="16.5" x14ac:dyDescent="0.3"/>
  <cols>
    <col min="1" max="1" width="11.42578125" style="9"/>
    <col min="2" max="2" width="42.5703125" style="9" customWidth="1"/>
    <col min="3" max="4" width="11.42578125" style="16"/>
    <col min="5" max="5" width="13" style="16" bestFit="1" customWidth="1"/>
    <col min="6" max="6" width="19" style="16" bestFit="1" customWidth="1"/>
    <col min="7" max="7" width="17.28515625" style="16" bestFit="1" customWidth="1"/>
    <col min="8" max="8" width="10" style="15" bestFit="1" customWidth="1"/>
    <col min="9" max="9" width="15.85546875" style="15" bestFit="1" customWidth="1"/>
    <col min="10" max="16384" width="11.42578125" style="9"/>
  </cols>
  <sheetData>
    <row r="1" spans="1:9" x14ac:dyDescent="0.3">
      <c r="C1" s="16" t="s">
        <v>82</v>
      </c>
      <c r="D1" s="16" t="s">
        <v>304</v>
      </c>
      <c r="E1" s="16" t="s">
        <v>83</v>
      </c>
      <c r="F1" s="16" t="s">
        <v>84</v>
      </c>
      <c r="G1" s="16" t="s">
        <v>85</v>
      </c>
      <c r="H1" s="15" t="s">
        <v>86</v>
      </c>
      <c r="I1" s="15" t="s">
        <v>305</v>
      </c>
    </row>
    <row r="2" spans="1:9" x14ac:dyDescent="0.3">
      <c r="H2" s="15">
        <v>0</v>
      </c>
      <c r="I2" s="15">
        <v>0</v>
      </c>
    </row>
    <row r="3" spans="1:9" x14ac:dyDescent="0.3">
      <c r="A3" s="9" t="s">
        <v>87</v>
      </c>
      <c r="B3" s="9" t="s">
        <v>203</v>
      </c>
      <c r="C3" s="16">
        <v>6.8</v>
      </c>
      <c r="D3" s="16">
        <v>12217057</v>
      </c>
      <c r="E3" s="16">
        <v>6.8</v>
      </c>
      <c r="F3" s="16">
        <v>12217057</v>
      </c>
      <c r="G3" s="16">
        <v>1796626.0294117648</v>
      </c>
      <c r="H3" s="15">
        <v>2.5790399902906729E-4</v>
      </c>
      <c r="I3" s="15">
        <v>5.3847713453045981E-2</v>
      </c>
    </row>
    <row r="4" spans="1:9" x14ac:dyDescent="0.3">
      <c r="A4" s="9" t="s">
        <v>89</v>
      </c>
      <c r="B4" s="9" t="s">
        <v>200</v>
      </c>
      <c r="C4" s="16">
        <v>91.1</v>
      </c>
      <c r="D4" s="16">
        <v>20256050</v>
      </c>
      <c r="E4" s="16">
        <v>97.899999999999991</v>
      </c>
      <c r="F4" s="16">
        <v>32473107</v>
      </c>
      <c r="G4" s="16">
        <v>222349.61580680573</v>
      </c>
      <c r="H4" s="15">
        <v>3.7130590448449536E-3</v>
      </c>
      <c r="I4" s="15">
        <v>0.14312796941735653</v>
      </c>
    </row>
    <row r="5" spans="1:9" x14ac:dyDescent="0.3">
      <c r="A5" s="9" t="s">
        <v>90</v>
      </c>
      <c r="B5" s="9" t="s">
        <v>63</v>
      </c>
      <c r="C5" s="16">
        <v>91.8</v>
      </c>
      <c r="D5" s="16">
        <v>19343345</v>
      </c>
      <c r="E5" s="16">
        <v>189.7</v>
      </c>
      <c r="F5" s="16">
        <v>51816452</v>
      </c>
      <c r="G5" s="16">
        <v>210711.81917211329</v>
      </c>
      <c r="H5" s="15">
        <v>7.1947630317373617E-3</v>
      </c>
      <c r="I5" s="15">
        <v>0.22838540079247491</v>
      </c>
    </row>
    <row r="6" spans="1:9" x14ac:dyDescent="0.3">
      <c r="A6" s="9" t="s">
        <v>88</v>
      </c>
      <c r="B6" s="9" t="s">
        <v>206</v>
      </c>
      <c r="C6" s="16">
        <v>14.2</v>
      </c>
      <c r="D6" s="16">
        <v>2844756</v>
      </c>
      <c r="E6" s="16">
        <v>203.89999999999998</v>
      </c>
      <c r="F6" s="16">
        <v>54661208</v>
      </c>
      <c r="G6" s="16">
        <v>200334.92957746479</v>
      </c>
      <c r="H6" s="15">
        <v>7.7333272650039432E-3</v>
      </c>
      <c r="I6" s="15">
        <v>0.24092390379952752</v>
      </c>
    </row>
    <row r="7" spans="1:9" x14ac:dyDescent="0.3">
      <c r="A7" s="9" t="s">
        <v>92</v>
      </c>
      <c r="B7" s="9" t="s">
        <v>201</v>
      </c>
      <c r="C7" s="16">
        <v>124.3</v>
      </c>
      <c r="D7" s="16">
        <v>19286635</v>
      </c>
      <c r="E7" s="16">
        <v>328.2</v>
      </c>
      <c r="F7" s="16">
        <v>73947843</v>
      </c>
      <c r="G7" s="16">
        <v>155161.98712791633</v>
      </c>
      <c r="H7" s="15">
        <v>1.244766065902057E-2</v>
      </c>
      <c r="I7" s="15">
        <v>0.32593138104658365</v>
      </c>
    </row>
    <row r="8" spans="1:9" x14ac:dyDescent="0.3">
      <c r="A8" s="9" t="s">
        <v>95</v>
      </c>
      <c r="B8" s="9" t="s">
        <v>198</v>
      </c>
      <c r="C8" s="16">
        <v>219.2</v>
      </c>
      <c r="D8" s="16">
        <v>25539450</v>
      </c>
      <c r="E8" s="16">
        <v>547.4</v>
      </c>
      <c r="F8" s="16">
        <v>99487293</v>
      </c>
      <c r="G8" s="16">
        <v>116512.0894160584</v>
      </c>
      <c r="H8" s="15">
        <v>2.0761271921839915E-2</v>
      </c>
      <c r="I8" s="15">
        <v>0.43849866998928033</v>
      </c>
    </row>
    <row r="9" spans="1:9" x14ac:dyDescent="0.3">
      <c r="A9" s="9" t="s">
        <v>96</v>
      </c>
      <c r="B9" s="9" t="s">
        <v>65</v>
      </c>
      <c r="C9" s="16">
        <v>163.80000000000001</v>
      </c>
      <c r="D9" s="16">
        <v>18005598</v>
      </c>
      <c r="E9" s="16">
        <v>711.2</v>
      </c>
      <c r="F9" s="16">
        <v>117492891</v>
      </c>
      <c r="G9" s="16">
        <v>109924.28571428571</v>
      </c>
      <c r="H9" s="15">
        <v>2.6973724133745981E-2</v>
      </c>
      <c r="I9" s="15">
        <v>0.5178598681612081</v>
      </c>
    </row>
    <row r="10" spans="1:9" x14ac:dyDescent="0.3">
      <c r="A10" s="9" t="s">
        <v>91</v>
      </c>
      <c r="B10" s="9" t="s">
        <v>199</v>
      </c>
      <c r="C10" s="16">
        <v>154</v>
      </c>
      <c r="D10" s="16">
        <v>10402510</v>
      </c>
      <c r="E10" s="16">
        <v>865.2</v>
      </c>
      <c r="F10" s="16">
        <v>127895401</v>
      </c>
      <c r="G10" s="16">
        <v>67548.766233766233</v>
      </c>
      <c r="H10" s="15">
        <v>3.2814491170580738E-2</v>
      </c>
      <c r="I10" s="15">
        <v>0.56370981202841319</v>
      </c>
    </row>
    <row r="11" spans="1:9" x14ac:dyDescent="0.3">
      <c r="A11" s="9" t="s">
        <v>97</v>
      </c>
      <c r="B11" s="9" t="s">
        <v>205</v>
      </c>
      <c r="C11" s="16">
        <v>98.2</v>
      </c>
      <c r="D11" s="16">
        <v>5634319</v>
      </c>
      <c r="E11" s="16">
        <v>963.40000000000009</v>
      </c>
      <c r="F11" s="16">
        <v>133529720</v>
      </c>
      <c r="G11" s="16">
        <v>57375.957230142565</v>
      </c>
      <c r="H11" s="15">
        <v>3.6538928333029921E-2</v>
      </c>
      <c r="I11" s="15">
        <v>0.58854355022043869</v>
      </c>
    </row>
    <row r="12" spans="1:9" x14ac:dyDescent="0.3">
      <c r="A12" s="9" t="s">
        <v>98</v>
      </c>
      <c r="B12" s="9" t="s">
        <v>99</v>
      </c>
      <c r="C12" s="16">
        <v>18.7</v>
      </c>
      <c r="D12" s="16">
        <v>1013291</v>
      </c>
      <c r="E12" s="16">
        <v>982.10000000000014</v>
      </c>
      <c r="F12" s="16">
        <v>134543011</v>
      </c>
      <c r="G12" s="16">
        <v>54186.684491978609</v>
      </c>
      <c r="H12" s="15">
        <v>3.7248164330359858E-2</v>
      </c>
      <c r="I12" s="15">
        <v>0.59300971612377784</v>
      </c>
    </row>
    <row r="13" spans="1:9" x14ac:dyDescent="0.3">
      <c r="A13" s="9" t="s">
        <v>100</v>
      </c>
      <c r="B13" s="9" t="s">
        <v>196</v>
      </c>
      <c r="C13" s="16">
        <v>61.4</v>
      </c>
      <c r="D13" s="16">
        <v>2284618</v>
      </c>
      <c r="E13" s="16">
        <v>1043.5000000000002</v>
      </c>
      <c r="F13" s="16">
        <v>136827629</v>
      </c>
      <c r="G13" s="16">
        <v>37208.762214983712</v>
      </c>
      <c r="H13" s="15">
        <v>3.957688573335761E-2</v>
      </c>
      <c r="I13" s="15">
        <v>0.60307936345485524</v>
      </c>
    </row>
    <row r="14" spans="1:9" x14ac:dyDescent="0.3">
      <c r="A14" s="9" t="s">
        <v>101</v>
      </c>
      <c r="B14" s="9" t="s">
        <v>307</v>
      </c>
      <c r="C14" s="16">
        <v>18.899999999999999</v>
      </c>
      <c r="D14" s="16">
        <v>511928</v>
      </c>
      <c r="E14" s="16">
        <v>1062.4000000000003</v>
      </c>
      <c r="F14" s="16">
        <v>137339557</v>
      </c>
      <c r="G14" s="16">
        <v>27086.137566137568</v>
      </c>
      <c r="H14" s="15">
        <v>4.0293707142423703E-2</v>
      </c>
      <c r="I14" s="15">
        <v>0.605335729472677</v>
      </c>
    </row>
    <row r="15" spans="1:9" x14ac:dyDescent="0.3">
      <c r="A15" s="9" t="s">
        <v>102</v>
      </c>
      <c r="B15" s="9" t="s">
        <v>197</v>
      </c>
      <c r="C15" s="16">
        <v>27.7</v>
      </c>
      <c r="D15" s="16">
        <v>584900</v>
      </c>
      <c r="E15" s="16">
        <v>1090.1000000000004</v>
      </c>
      <c r="F15" s="16">
        <v>137924457</v>
      </c>
      <c r="G15" s="16">
        <v>21115.523465703973</v>
      </c>
      <c r="H15" s="15">
        <v>4.1344286667880342E-2</v>
      </c>
      <c r="I15" s="15">
        <v>0.60791372576087366</v>
      </c>
    </row>
    <row r="16" spans="1:9" x14ac:dyDescent="0.3">
      <c r="A16" s="9" t="s">
        <v>103</v>
      </c>
      <c r="B16" s="9" t="s">
        <v>202</v>
      </c>
      <c r="C16" s="16">
        <v>803.6</v>
      </c>
      <c r="D16" s="16">
        <v>15107895</v>
      </c>
      <c r="E16" s="16">
        <v>1893.7000000000003</v>
      </c>
      <c r="F16" s="16">
        <v>153032352</v>
      </c>
      <c r="G16" s="16">
        <v>18800.267546042807</v>
      </c>
      <c r="H16" s="15">
        <v>7.1822471023727172E-2</v>
      </c>
      <c r="I16" s="15">
        <v>0.67450305253889442</v>
      </c>
    </row>
    <row r="17" spans="1:9" x14ac:dyDescent="0.3">
      <c r="A17" s="9" t="s">
        <v>93</v>
      </c>
      <c r="B17" s="9" t="s">
        <v>94</v>
      </c>
      <c r="C17" s="16">
        <v>626</v>
      </c>
      <c r="D17" s="16">
        <v>11489909</v>
      </c>
      <c r="E17" s="16">
        <v>2519.7000000000003</v>
      </c>
      <c r="F17" s="16">
        <v>164522261</v>
      </c>
      <c r="G17" s="16">
        <v>18354.487220447285</v>
      </c>
      <c r="H17" s="15">
        <v>9.5564809757873667E-2</v>
      </c>
      <c r="I17" s="15">
        <v>0.72514579959602721</v>
      </c>
    </row>
    <row r="18" spans="1:9" x14ac:dyDescent="0.3">
      <c r="A18" s="9" t="s">
        <v>104</v>
      </c>
      <c r="B18" s="9" t="s">
        <v>204</v>
      </c>
      <c r="C18" s="16">
        <v>678.6</v>
      </c>
      <c r="D18" s="16">
        <v>8855994</v>
      </c>
      <c r="E18" s="16">
        <v>3198.3</v>
      </c>
      <c r="F18" s="16">
        <v>173378255</v>
      </c>
      <c r="G18" s="16">
        <v>13050.389036251105</v>
      </c>
      <c r="H18" s="15">
        <v>0.12130211177862735</v>
      </c>
      <c r="I18" s="15">
        <v>0.76417934321081882</v>
      </c>
    </row>
    <row r="19" spans="1:9" x14ac:dyDescent="0.3">
      <c r="A19" s="9" t="s">
        <v>105</v>
      </c>
      <c r="B19" s="9" t="s">
        <v>106</v>
      </c>
      <c r="C19" s="16">
        <v>89.6</v>
      </c>
      <c r="D19" s="16">
        <v>859795</v>
      </c>
      <c r="E19" s="16">
        <v>3287.9</v>
      </c>
      <c r="F19" s="16">
        <v>174238050</v>
      </c>
      <c r="G19" s="16">
        <v>9595.9263392857156</v>
      </c>
      <c r="H19" s="15">
        <v>0.12470037623642211</v>
      </c>
      <c r="I19" s="15">
        <v>0.76796896249379032</v>
      </c>
    </row>
    <row r="20" spans="1:9" x14ac:dyDescent="0.3">
      <c r="A20" s="9" t="s">
        <v>107</v>
      </c>
      <c r="B20" s="9" t="s">
        <v>108</v>
      </c>
      <c r="C20" s="16">
        <v>401</v>
      </c>
      <c r="D20" s="16">
        <v>3735330</v>
      </c>
      <c r="E20" s="16">
        <v>3688.9</v>
      </c>
      <c r="F20" s="16">
        <v>177973380</v>
      </c>
      <c r="G20" s="16">
        <v>9315.0374064837906</v>
      </c>
      <c r="H20" s="15">
        <v>0.13990912676740094</v>
      </c>
      <c r="I20" s="15">
        <v>0.78443274583314659</v>
      </c>
    </row>
    <row r="21" spans="1:9" x14ac:dyDescent="0.3">
      <c r="A21" s="9" t="s">
        <v>111</v>
      </c>
      <c r="B21" s="9" t="s">
        <v>112</v>
      </c>
      <c r="C21" s="16">
        <v>198</v>
      </c>
      <c r="D21" s="16">
        <v>1552809</v>
      </c>
      <c r="E21" s="16">
        <v>3886.9</v>
      </c>
      <c r="F21" s="16">
        <v>179526189</v>
      </c>
      <c r="G21" s="16">
        <v>7842.469696969697</v>
      </c>
      <c r="H21" s="15">
        <v>0.14741868438618846</v>
      </c>
      <c r="I21" s="15">
        <v>0.79127688301604671</v>
      </c>
    </row>
    <row r="22" spans="1:9" x14ac:dyDescent="0.3">
      <c r="A22" s="9" t="s">
        <v>109</v>
      </c>
      <c r="B22" s="9" t="s">
        <v>110</v>
      </c>
      <c r="C22" s="16">
        <v>70</v>
      </c>
      <c r="D22" s="16">
        <v>507348</v>
      </c>
      <c r="E22" s="16">
        <v>3956.9</v>
      </c>
      <c r="F22" s="16">
        <v>180033537</v>
      </c>
      <c r="G22" s="16">
        <v>7247.8285714285712</v>
      </c>
      <c r="H22" s="15">
        <v>0.15007357849384065</v>
      </c>
      <c r="I22" s="15">
        <v>0.79351306229596463</v>
      </c>
    </row>
    <row r="23" spans="1:9" x14ac:dyDescent="0.3">
      <c r="A23" s="9" t="s">
        <v>113</v>
      </c>
      <c r="B23" s="9" t="s">
        <v>114</v>
      </c>
      <c r="C23" s="16">
        <v>60.9</v>
      </c>
      <c r="D23" s="16">
        <v>424950</v>
      </c>
      <c r="E23" s="16">
        <v>4017.8</v>
      </c>
      <c r="F23" s="16">
        <v>180458487</v>
      </c>
      <c r="G23" s="16">
        <v>6977.8325123152708</v>
      </c>
      <c r="H23" s="15">
        <v>0.15238333636749804</v>
      </c>
      <c r="I23" s="15">
        <v>0.79538606541217105</v>
      </c>
    </row>
    <row r="24" spans="1:9" x14ac:dyDescent="0.3">
      <c r="A24" s="9" t="s">
        <v>115</v>
      </c>
      <c r="B24" s="9" t="s">
        <v>116</v>
      </c>
      <c r="C24" s="16">
        <v>187.1</v>
      </c>
      <c r="D24" s="16">
        <v>1146416</v>
      </c>
      <c r="E24" s="16">
        <v>4204.9000000000005</v>
      </c>
      <c r="F24" s="16">
        <v>181604903</v>
      </c>
      <c r="G24" s="16">
        <v>6127.2902191341527</v>
      </c>
      <c r="H24" s="15">
        <v>0.15947948904666545</v>
      </c>
      <c r="I24" s="15">
        <v>0.80043899102805283</v>
      </c>
    </row>
    <row r="25" spans="1:9" x14ac:dyDescent="0.3">
      <c r="A25" s="9" t="s">
        <v>117</v>
      </c>
      <c r="B25" s="9" t="s">
        <v>118</v>
      </c>
      <c r="C25" s="16">
        <v>121.6</v>
      </c>
      <c r="D25" s="16">
        <v>627838</v>
      </c>
      <c r="E25" s="16">
        <v>4326.5000000000009</v>
      </c>
      <c r="F25" s="16">
        <v>182232741</v>
      </c>
      <c r="G25" s="16">
        <v>5163.1414473684217</v>
      </c>
      <c r="H25" s="15">
        <v>0.16409141938224409</v>
      </c>
      <c r="I25" s="15">
        <v>0.80320624018789</v>
      </c>
    </row>
    <row r="26" spans="1:9" x14ac:dyDescent="0.3">
      <c r="A26" s="9" t="s">
        <v>119</v>
      </c>
      <c r="B26" s="9" t="s">
        <v>120</v>
      </c>
      <c r="C26" s="16">
        <v>1806.1</v>
      </c>
      <c r="D26" s="16">
        <v>8301423</v>
      </c>
      <c r="E26" s="16">
        <v>6132.6</v>
      </c>
      <c r="F26" s="16">
        <v>190534164</v>
      </c>
      <c r="G26" s="16">
        <v>4596.3252311610659</v>
      </c>
      <c r="H26" s="15">
        <v>0.23259148006553795</v>
      </c>
      <c r="I26" s="15">
        <v>0.83979546515070436</v>
      </c>
    </row>
    <row r="27" spans="1:9" x14ac:dyDescent="0.3">
      <c r="A27" s="9" t="s">
        <v>123</v>
      </c>
      <c r="B27" s="9" t="s">
        <v>124</v>
      </c>
      <c r="C27" s="16">
        <v>1030.5999999999999</v>
      </c>
      <c r="D27" s="16">
        <v>3646923</v>
      </c>
      <c r="E27" s="16">
        <v>7163.2000000000007</v>
      </c>
      <c r="F27" s="16">
        <v>194181087</v>
      </c>
      <c r="G27" s="16">
        <v>3538.6405977100721</v>
      </c>
      <c r="H27" s="15">
        <v>0.27167910674191398</v>
      </c>
      <c r="I27" s="15">
        <v>0.85586958714991601</v>
      </c>
    </row>
    <row r="28" spans="1:9" x14ac:dyDescent="0.3">
      <c r="A28" s="9" t="s">
        <v>121</v>
      </c>
      <c r="B28" s="9" t="s">
        <v>122</v>
      </c>
      <c r="C28" s="16">
        <v>307.7</v>
      </c>
      <c r="D28" s="16">
        <v>1065635</v>
      </c>
      <c r="E28" s="16">
        <v>7470.9000000000005</v>
      </c>
      <c r="F28" s="16">
        <v>195246722</v>
      </c>
      <c r="G28" s="16">
        <v>3463.2271693207672</v>
      </c>
      <c r="H28" s="15">
        <v>0.28334926269797928</v>
      </c>
      <c r="I28" s="15">
        <v>0.86056646366653833</v>
      </c>
    </row>
    <row r="29" spans="1:9" x14ac:dyDescent="0.3">
      <c r="A29" s="9" t="s">
        <v>125</v>
      </c>
      <c r="B29" s="9" t="s">
        <v>126</v>
      </c>
      <c r="C29" s="16">
        <v>236.1</v>
      </c>
      <c r="D29" s="16">
        <v>810517</v>
      </c>
      <c r="E29" s="16">
        <v>7707.0000000000009</v>
      </c>
      <c r="F29" s="16">
        <v>196057239</v>
      </c>
      <c r="G29" s="16">
        <v>3432.9394324438799</v>
      </c>
      <c r="H29" s="15">
        <v>0.29230384125250319</v>
      </c>
      <c r="I29" s="15">
        <v>0.86413888599090194</v>
      </c>
    </row>
    <row r="30" spans="1:9" x14ac:dyDescent="0.3">
      <c r="A30" s="9" t="s">
        <v>130</v>
      </c>
      <c r="B30" s="9" t="s">
        <v>131</v>
      </c>
      <c r="C30" s="16">
        <v>325.5</v>
      </c>
      <c r="D30" s="16">
        <v>966309</v>
      </c>
      <c r="E30" s="16">
        <v>8032.5000000000009</v>
      </c>
      <c r="F30" s="16">
        <v>197023548</v>
      </c>
      <c r="G30" s="16">
        <v>2968.6912442396315</v>
      </c>
      <c r="H30" s="15">
        <v>0.30464909885308578</v>
      </c>
      <c r="I30" s="15">
        <v>0.86839797475009328</v>
      </c>
    </row>
    <row r="31" spans="1:9" x14ac:dyDescent="0.3">
      <c r="A31" s="9" t="s">
        <v>132</v>
      </c>
      <c r="B31" s="9" t="s">
        <v>133</v>
      </c>
      <c r="C31" s="16">
        <v>64.2</v>
      </c>
      <c r="D31" s="16">
        <v>185687</v>
      </c>
      <c r="E31" s="16">
        <v>8096.7000000000007</v>
      </c>
      <c r="F31" s="16">
        <v>197209235</v>
      </c>
      <c r="G31" s="16">
        <v>2892.3208722741433</v>
      </c>
      <c r="H31" s="15">
        <v>0.30708401602038959</v>
      </c>
      <c r="I31" s="15">
        <v>0.86921640592938265</v>
      </c>
    </row>
    <row r="32" spans="1:9" x14ac:dyDescent="0.3">
      <c r="A32" s="9" t="s">
        <v>128</v>
      </c>
      <c r="B32" s="9" t="s">
        <v>129</v>
      </c>
      <c r="C32" s="16">
        <v>55.8</v>
      </c>
      <c r="D32" s="16">
        <v>156142</v>
      </c>
      <c r="E32" s="16">
        <v>8152.5000000000009</v>
      </c>
      <c r="F32" s="16">
        <v>197365377</v>
      </c>
      <c r="G32" s="16">
        <v>2798.2437275985662</v>
      </c>
      <c r="H32" s="15">
        <v>0.30920034589477519</v>
      </c>
      <c r="I32" s="15">
        <v>0.86990461501885363</v>
      </c>
    </row>
    <row r="33" spans="1:9" x14ac:dyDescent="0.3">
      <c r="A33" s="9" t="s">
        <v>134</v>
      </c>
      <c r="B33" s="9" t="s">
        <v>135</v>
      </c>
      <c r="C33" s="16">
        <v>96.8</v>
      </c>
      <c r="D33" s="16">
        <v>269972</v>
      </c>
      <c r="E33" s="16">
        <v>8249.3000000000011</v>
      </c>
      <c r="F33" s="16">
        <v>197635349</v>
      </c>
      <c r="G33" s="16">
        <v>2788.9669421487606</v>
      </c>
      <c r="H33" s="15">
        <v>0.3128716851750713</v>
      </c>
      <c r="I33" s="15">
        <v>0.87109453947417426</v>
      </c>
    </row>
    <row r="34" spans="1:9" x14ac:dyDescent="0.3">
      <c r="A34" s="9" t="s">
        <v>136</v>
      </c>
      <c r="B34" s="9" t="s">
        <v>137</v>
      </c>
      <c r="C34" s="16">
        <v>193.8</v>
      </c>
      <c r="D34" s="16">
        <v>498378</v>
      </c>
      <c r="E34" s="16">
        <v>8443.1</v>
      </c>
      <c r="F34" s="16">
        <v>198133727</v>
      </c>
      <c r="G34" s="16">
        <v>2571.6099071207427</v>
      </c>
      <c r="H34" s="15">
        <v>0.32022194914739971</v>
      </c>
      <c r="I34" s="15">
        <v>0.87329118271937667</v>
      </c>
    </row>
    <row r="35" spans="1:9" x14ac:dyDescent="0.3">
      <c r="A35" s="9" t="s">
        <v>144</v>
      </c>
      <c r="B35" s="9" t="s">
        <v>145</v>
      </c>
      <c r="C35" s="16">
        <v>1020.9000000000001</v>
      </c>
      <c r="D35" s="16">
        <v>2375836</v>
      </c>
      <c r="E35" s="16">
        <v>9464</v>
      </c>
      <c r="F35" s="16">
        <v>200509563</v>
      </c>
      <c r="G35" s="16">
        <v>2327.1975707708884</v>
      </c>
      <c r="H35" s="15">
        <v>0.35894168335457249</v>
      </c>
      <c r="I35" s="15">
        <v>0.88376288111117673</v>
      </c>
    </row>
    <row r="36" spans="1:9" x14ac:dyDescent="0.3">
      <c r="A36" s="9" t="s">
        <v>146</v>
      </c>
      <c r="B36" s="9" t="s">
        <v>147</v>
      </c>
      <c r="C36" s="16">
        <v>213.9</v>
      </c>
      <c r="D36" s="16">
        <v>470615</v>
      </c>
      <c r="E36" s="16">
        <v>9677.9</v>
      </c>
      <c r="F36" s="16">
        <v>200980178</v>
      </c>
      <c r="G36" s="16">
        <v>2200.1636278634874</v>
      </c>
      <c r="H36" s="15">
        <v>0.36705428120638384</v>
      </c>
      <c r="I36" s="15">
        <v>0.88583715658248752</v>
      </c>
    </row>
    <row r="37" spans="1:9" x14ac:dyDescent="0.3">
      <c r="A37" s="9" t="s">
        <v>154</v>
      </c>
      <c r="B37" s="9" t="s">
        <v>155</v>
      </c>
      <c r="C37" s="16">
        <v>356.2</v>
      </c>
      <c r="D37" s="16">
        <v>732186</v>
      </c>
      <c r="E37" s="16">
        <v>10034.1</v>
      </c>
      <c r="F37" s="16">
        <v>201712364</v>
      </c>
      <c r="G37" s="16">
        <v>2055.5474452554745</v>
      </c>
      <c r="H37" s="15">
        <v>0.38056389950846531</v>
      </c>
      <c r="I37" s="15">
        <v>0.88906432839009486</v>
      </c>
    </row>
    <row r="38" spans="1:9" x14ac:dyDescent="0.3">
      <c r="A38" s="9" t="s">
        <v>138</v>
      </c>
      <c r="B38" s="9" t="s">
        <v>139</v>
      </c>
      <c r="C38" s="16">
        <v>102.8</v>
      </c>
      <c r="D38" s="16">
        <v>210334</v>
      </c>
      <c r="E38" s="16">
        <v>10136.9</v>
      </c>
      <c r="F38" s="16">
        <v>201922698</v>
      </c>
      <c r="G38" s="16">
        <v>2046.0505836575876</v>
      </c>
      <c r="H38" s="15">
        <v>0.38446280114084591</v>
      </c>
      <c r="I38" s="15">
        <v>0.88999139330936572</v>
      </c>
    </row>
    <row r="39" spans="1:9" x14ac:dyDescent="0.3">
      <c r="A39" s="9" t="s">
        <v>148</v>
      </c>
      <c r="B39" s="9" t="s">
        <v>149</v>
      </c>
      <c r="C39" s="16">
        <v>213.9</v>
      </c>
      <c r="D39" s="16">
        <v>435700</v>
      </c>
      <c r="E39" s="16">
        <v>10350.799999999999</v>
      </c>
      <c r="F39" s="16">
        <v>202358398</v>
      </c>
      <c r="G39" s="16">
        <v>2036.9331463300607</v>
      </c>
      <c r="H39" s="15">
        <v>0.39257539899265725</v>
      </c>
      <c r="I39" s="15">
        <v>0.89191177796104515</v>
      </c>
    </row>
    <row r="40" spans="1:9" x14ac:dyDescent="0.3">
      <c r="A40" s="9" t="s">
        <v>150</v>
      </c>
      <c r="B40" s="9" t="s">
        <v>151</v>
      </c>
      <c r="C40" s="16">
        <v>2466.1999999999998</v>
      </c>
      <c r="D40" s="16">
        <v>4997208</v>
      </c>
      <c r="E40" s="16">
        <v>12817</v>
      </c>
      <c r="F40" s="16">
        <v>207355606</v>
      </c>
      <c r="G40" s="16">
        <v>2026.2784851188064</v>
      </c>
      <c r="H40" s="15">
        <v>0.4861111111111111</v>
      </c>
      <c r="I40" s="15">
        <v>0.91393739546035524</v>
      </c>
    </row>
    <row r="41" spans="1:9" x14ac:dyDescent="0.3">
      <c r="A41" s="9" t="s">
        <v>152</v>
      </c>
      <c r="B41" s="9" t="s">
        <v>153</v>
      </c>
      <c r="C41" s="16">
        <v>826.3</v>
      </c>
      <c r="D41" s="16">
        <v>1665329</v>
      </c>
      <c r="E41" s="16">
        <v>13643.3</v>
      </c>
      <c r="F41" s="16">
        <v>209020935</v>
      </c>
      <c r="G41" s="16">
        <v>2015.4048166525477</v>
      </c>
      <c r="H41" s="15">
        <v>0.51745023969901083</v>
      </c>
      <c r="I41" s="15">
        <v>0.92127747407315441</v>
      </c>
    </row>
    <row r="42" spans="1:9" x14ac:dyDescent="0.3">
      <c r="A42" s="9" t="s">
        <v>156</v>
      </c>
      <c r="B42" s="9" t="s">
        <v>157</v>
      </c>
      <c r="C42" s="16">
        <v>125.9</v>
      </c>
      <c r="D42" s="16">
        <v>240838</v>
      </c>
      <c r="E42" s="16">
        <v>13769.199999999999</v>
      </c>
      <c r="F42" s="16">
        <v>209261773</v>
      </c>
      <c r="G42" s="16">
        <v>1912.9308975377282</v>
      </c>
      <c r="H42" s="15">
        <v>0.52222525638691664</v>
      </c>
      <c r="I42" s="15">
        <v>0.92233898795596625</v>
      </c>
    </row>
    <row r="43" spans="1:9" x14ac:dyDescent="0.3">
      <c r="A43" s="9" t="s">
        <v>162</v>
      </c>
      <c r="B43" s="9" t="s">
        <v>163</v>
      </c>
      <c r="C43" s="16">
        <v>2035.1</v>
      </c>
      <c r="D43" s="16">
        <v>3446677</v>
      </c>
      <c r="E43" s="16">
        <v>15804.3</v>
      </c>
      <c r="F43" s="16">
        <v>212708450</v>
      </c>
      <c r="G43" s="16">
        <v>1693.6155471475604</v>
      </c>
      <c r="H43" s="15">
        <v>0.59941061350810121</v>
      </c>
      <c r="I43" s="15">
        <v>0.93753050875031174</v>
      </c>
    </row>
    <row r="44" spans="1:9" x14ac:dyDescent="0.3">
      <c r="A44" s="9" t="s">
        <v>160</v>
      </c>
      <c r="B44" s="9" t="s">
        <v>161</v>
      </c>
      <c r="C44" s="16">
        <v>54.8</v>
      </c>
      <c r="D44" s="16">
        <v>92748</v>
      </c>
      <c r="E44" s="16">
        <v>15859.099999999999</v>
      </c>
      <c r="F44" s="16">
        <v>212801198</v>
      </c>
      <c r="G44" s="16">
        <v>1692.4817518248176</v>
      </c>
      <c r="H44" s="15">
        <v>0.60148901632380591</v>
      </c>
      <c r="I44" s="15">
        <v>0.93793930341561804</v>
      </c>
    </row>
    <row r="45" spans="1:9" x14ac:dyDescent="0.3">
      <c r="A45" s="9" t="s">
        <v>158</v>
      </c>
      <c r="B45" s="9" t="s">
        <v>159</v>
      </c>
      <c r="C45" s="16">
        <v>195.7</v>
      </c>
      <c r="D45" s="16">
        <v>327421</v>
      </c>
      <c r="E45" s="16">
        <v>16054.8</v>
      </c>
      <c r="F45" s="16">
        <v>213128619</v>
      </c>
      <c r="G45" s="16">
        <v>1673.0761369443026</v>
      </c>
      <c r="H45" s="15">
        <v>0.60891134170762784</v>
      </c>
      <c r="I45" s="15">
        <v>0.9393824392040907</v>
      </c>
    </row>
    <row r="46" spans="1:9" x14ac:dyDescent="0.3">
      <c r="A46" s="9" t="s">
        <v>142</v>
      </c>
      <c r="B46" s="9" t="s">
        <v>143</v>
      </c>
      <c r="C46" s="16">
        <v>174.7</v>
      </c>
      <c r="D46" s="16">
        <v>278780</v>
      </c>
      <c r="E46" s="16">
        <v>16229.5</v>
      </c>
      <c r="F46" s="16">
        <v>213407399</v>
      </c>
      <c r="G46" s="16">
        <v>1595.764167143675</v>
      </c>
      <c r="H46" s="15">
        <v>0.61553719885915403</v>
      </c>
      <c r="I46" s="15">
        <v>0.94061118566540625</v>
      </c>
    </row>
    <row r="47" spans="1:9" x14ac:dyDescent="0.3">
      <c r="A47" s="9" t="s">
        <v>164</v>
      </c>
      <c r="B47" s="9" t="s">
        <v>165</v>
      </c>
      <c r="C47" s="16">
        <v>1930.8</v>
      </c>
      <c r="D47" s="16">
        <v>3059433</v>
      </c>
      <c r="E47" s="16">
        <v>18160.3</v>
      </c>
      <c r="F47" s="16">
        <v>216466832</v>
      </c>
      <c r="G47" s="16">
        <v>1584.541640770665</v>
      </c>
      <c r="H47" s="15">
        <v>0.68876676375993684</v>
      </c>
      <c r="I47" s="15">
        <v>0.95409589573206077</v>
      </c>
    </row>
    <row r="48" spans="1:9" x14ac:dyDescent="0.3">
      <c r="A48" s="9" t="s">
        <v>166</v>
      </c>
      <c r="B48" s="9" t="s">
        <v>167</v>
      </c>
      <c r="C48" s="16">
        <v>142.60000000000002</v>
      </c>
      <c r="D48" s="16">
        <v>225019</v>
      </c>
      <c r="E48" s="16">
        <v>18302.899999999998</v>
      </c>
      <c r="F48" s="16">
        <v>216691851</v>
      </c>
      <c r="G48" s="16">
        <v>1577.9733520336604</v>
      </c>
      <c r="H48" s="15">
        <v>0.69417516232781107</v>
      </c>
      <c r="I48" s="15">
        <v>0.9550876860325801</v>
      </c>
    </row>
    <row r="49" spans="1:9" x14ac:dyDescent="0.3">
      <c r="A49" s="9" t="s">
        <v>168</v>
      </c>
      <c r="B49" s="9" t="s">
        <v>169</v>
      </c>
      <c r="C49" s="16">
        <v>499.4</v>
      </c>
      <c r="D49" s="16">
        <v>759531</v>
      </c>
      <c r="E49" s="16">
        <v>18802.3</v>
      </c>
      <c r="F49" s="16">
        <v>217451382</v>
      </c>
      <c r="G49" s="16">
        <v>1520.8870644773729</v>
      </c>
      <c r="H49" s="15">
        <v>0.71311593543297525</v>
      </c>
      <c r="I49" s="15">
        <v>0.9584353832436765</v>
      </c>
    </row>
    <row r="50" spans="1:9" x14ac:dyDescent="0.3">
      <c r="A50" s="9" t="s">
        <v>170</v>
      </c>
      <c r="B50" s="9" t="s">
        <v>171</v>
      </c>
      <c r="C50" s="16">
        <v>321.60000000000002</v>
      </c>
      <c r="D50" s="16">
        <v>461803</v>
      </c>
      <c r="E50" s="16">
        <v>19123.899999999998</v>
      </c>
      <c r="F50" s="16">
        <v>217913185</v>
      </c>
      <c r="G50" s="16">
        <v>1435.9546019900497</v>
      </c>
      <c r="H50" s="15">
        <v>0.72531327750470287</v>
      </c>
      <c r="I50" s="15">
        <v>0.9604708190786535</v>
      </c>
    </row>
    <row r="51" spans="1:9" x14ac:dyDescent="0.3">
      <c r="A51" s="9" t="s">
        <v>127</v>
      </c>
      <c r="B51" s="9" t="s">
        <v>306</v>
      </c>
      <c r="C51" s="16">
        <v>1957.5</v>
      </c>
      <c r="D51" s="16">
        <v>2800018</v>
      </c>
      <c r="E51" s="16">
        <v>21081.399999999998</v>
      </c>
      <c r="F51" s="16">
        <v>220713203</v>
      </c>
      <c r="G51" s="16">
        <v>1430.4051085568326</v>
      </c>
      <c r="H51" s="15">
        <v>0.79955549487226152</v>
      </c>
      <c r="I51" s="15">
        <v>0.97281213556161417</v>
      </c>
    </row>
    <row r="52" spans="1:9" x14ac:dyDescent="0.3">
      <c r="A52" s="9" t="s">
        <v>172</v>
      </c>
      <c r="B52" s="9" t="s">
        <v>173</v>
      </c>
      <c r="C52" s="16">
        <v>2027.4</v>
      </c>
      <c r="D52" s="16">
        <v>2719057</v>
      </c>
      <c r="E52" s="16">
        <v>23108.799999999999</v>
      </c>
      <c r="F52" s="16">
        <v>223432260</v>
      </c>
      <c r="G52" s="16">
        <v>1341.1546808720527</v>
      </c>
      <c r="H52" s="15">
        <v>0.87644881364160443</v>
      </c>
      <c r="I52" s="15">
        <v>0.98479660958007043</v>
      </c>
    </row>
    <row r="53" spans="1:9" x14ac:dyDescent="0.3">
      <c r="A53" s="9" t="s">
        <v>174</v>
      </c>
      <c r="B53" s="9" t="s">
        <v>175</v>
      </c>
      <c r="C53" s="16">
        <v>127.8</v>
      </c>
      <c r="D53" s="16">
        <v>162907</v>
      </c>
      <c r="E53" s="16">
        <v>23236.6</v>
      </c>
      <c r="F53" s="16">
        <v>223595167</v>
      </c>
      <c r="G53" s="16">
        <v>1274.7026604068858</v>
      </c>
      <c r="H53" s="15">
        <v>0.88129589174100365</v>
      </c>
      <c r="I53" s="15">
        <v>0.98551463598000422</v>
      </c>
    </row>
    <row r="54" spans="1:9" x14ac:dyDescent="0.3">
      <c r="A54" s="9" t="s">
        <v>176</v>
      </c>
      <c r="B54" s="9" t="s">
        <v>177</v>
      </c>
      <c r="C54" s="16">
        <v>643.29999999999995</v>
      </c>
      <c r="D54" s="16">
        <v>818510</v>
      </c>
      <c r="E54" s="16">
        <v>23879.899999999998</v>
      </c>
      <c r="F54" s="16">
        <v>224413677</v>
      </c>
      <c r="G54" s="16">
        <v>1272.3612622415669</v>
      </c>
      <c r="H54" s="15">
        <v>0.90569436859032693</v>
      </c>
      <c r="I54" s="15">
        <v>0.98912228812883618</v>
      </c>
    </row>
    <row r="55" spans="1:9" x14ac:dyDescent="0.3">
      <c r="A55" s="9" t="s">
        <v>178</v>
      </c>
      <c r="B55" s="9" t="s">
        <v>179</v>
      </c>
      <c r="C55" s="16">
        <v>271.5</v>
      </c>
      <c r="D55" s="16">
        <v>338983</v>
      </c>
      <c r="E55" s="16">
        <v>24151.399999999998</v>
      </c>
      <c r="F55" s="16">
        <v>224752660</v>
      </c>
      <c r="G55" s="16">
        <v>1248.5561694290975</v>
      </c>
      <c r="H55" s="15">
        <v>0.91599156502214929</v>
      </c>
      <c r="I55" s="15">
        <v>0.9906163844115542</v>
      </c>
    </row>
    <row r="56" spans="1:9" x14ac:dyDescent="0.3">
      <c r="A56" s="9" t="s">
        <v>180</v>
      </c>
      <c r="B56" s="9" t="s">
        <v>181</v>
      </c>
      <c r="C56" s="16">
        <v>558.20000000000005</v>
      </c>
      <c r="D56" s="16">
        <v>638923</v>
      </c>
      <c r="E56" s="16">
        <v>24709.599999999999</v>
      </c>
      <c r="F56" s="16">
        <v>225391583</v>
      </c>
      <c r="G56" s="16">
        <v>1144.6130419204585</v>
      </c>
      <c r="H56" s="15">
        <v>0.93716244917774127</v>
      </c>
      <c r="I56" s="15">
        <v>0.99343249164773717</v>
      </c>
    </row>
    <row r="57" spans="1:9" x14ac:dyDescent="0.3">
      <c r="A57" s="9" t="s">
        <v>182</v>
      </c>
      <c r="B57" s="9" t="s">
        <v>183</v>
      </c>
      <c r="C57" s="16">
        <v>183.5</v>
      </c>
      <c r="D57" s="16">
        <v>191840</v>
      </c>
      <c r="E57" s="16">
        <v>24893.1</v>
      </c>
      <c r="F57" s="16">
        <v>225583423</v>
      </c>
      <c r="G57" s="16">
        <v>1045.449591280654</v>
      </c>
      <c r="H57" s="15">
        <v>0.94412206444565805</v>
      </c>
      <c r="I57" s="15">
        <v>0.99427804269565589</v>
      </c>
    </row>
    <row r="58" spans="1:9" x14ac:dyDescent="0.3">
      <c r="A58" s="9" t="s">
        <v>184</v>
      </c>
      <c r="B58" s="9" t="s">
        <v>185</v>
      </c>
      <c r="C58" s="16">
        <v>284.10000000000002</v>
      </c>
      <c r="D58" s="16">
        <v>285499</v>
      </c>
      <c r="E58" s="16">
        <v>25177.199999999997</v>
      </c>
      <c r="F58" s="16">
        <v>225868922</v>
      </c>
      <c r="G58" s="16">
        <v>1004.9243224216824</v>
      </c>
      <c r="H58" s="15">
        <v>0.9548971418168577</v>
      </c>
      <c r="I58" s="15">
        <v>0.99553640371853813</v>
      </c>
    </row>
    <row r="59" spans="1:9" x14ac:dyDescent="0.3">
      <c r="A59" s="9" t="s">
        <v>186</v>
      </c>
      <c r="B59" s="9" t="s">
        <v>187</v>
      </c>
      <c r="C59" s="16">
        <v>143.19999999999999</v>
      </c>
      <c r="D59" s="16">
        <v>136049</v>
      </c>
      <c r="E59" s="16">
        <v>25320.399999999998</v>
      </c>
      <c r="F59" s="16">
        <v>226004971</v>
      </c>
      <c r="G59" s="16">
        <v>950.06284916201128</v>
      </c>
      <c r="H59" s="15">
        <v>0.96032829661994035</v>
      </c>
      <c r="I59" s="15">
        <v>0.99613605120872939</v>
      </c>
    </row>
    <row r="60" spans="1:9" x14ac:dyDescent="0.3">
      <c r="A60" s="9" t="s">
        <v>140</v>
      </c>
      <c r="B60" s="9" t="s">
        <v>141</v>
      </c>
      <c r="C60" s="16">
        <v>153.30000000000001</v>
      </c>
      <c r="D60" s="16">
        <v>140795</v>
      </c>
      <c r="E60" s="16">
        <v>25473.699999999997</v>
      </c>
      <c r="F60" s="16">
        <v>226145766</v>
      </c>
      <c r="G60" s="16">
        <v>918.42791911285053</v>
      </c>
      <c r="H60" s="15">
        <v>0.96614251471569856</v>
      </c>
      <c r="I60" s="15">
        <v>0.99675661709588392</v>
      </c>
    </row>
    <row r="61" spans="1:9" x14ac:dyDescent="0.3">
      <c r="A61" s="9" t="s">
        <v>188</v>
      </c>
      <c r="B61" s="9" t="s">
        <v>189</v>
      </c>
      <c r="C61" s="16">
        <v>149.19999999999999</v>
      </c>
      <c r="D61" s="16">
        <v>135339</v>
      </c>
      <c r="E61" s="16">
        <v>25622.899999999998</v>
      </c>
      <c r="F61" s="16">
        <v>226281105</v>
      </c>
      <c r="G61" s="16">
        <v>907.09785522788206</v>
      </c>
      <c r="H61" s="15">
        <v>0.97180123187086587</v>
      </c>
      <c r="I61" s="15">
        <v>0.9973531352009416</v>
      </c>
    </row>
    <row r="62" spans="1:9" x14ac:dyDescent="0.3">
      <c r="A62" s="9" t="s">
        <v>190</v>
      </c>
      <c r="B62" s="9" t="s">
        <v>191</v>
      </c>
      <c r="C62" s="16">
        <v>177.7</v>
      </c>
      <c r="D62" s="16">
        <v>149207</v>
      </c>
      <c r="E62" s="16">
        <v>25800.6</v>
      </c>
      <c r="F62" s="16">
        <v>226430312</v>
      </c>
      <c r="G62" s="16">
        <v>839.65672481710749</v>
      </c>
      <c r="H62" s="15">
        <v>0.97854087019843428</v>
      </c>
      <c r="I62" s="15">
        <v>0.99801077769055169</v>
      </c>
    </row>
    <row r="63" spans="1:9" x14ac:dyDescent="0.3">
      <c r="A63" s="9" t="s">
        <v>192</v>
      </c>
      <c r="B63" s="9" t="s">
        <v>193</v>
      </c>
      <c r="C63" s="16">
        <v>502.9</v>
      </c>
      <c r="D63" s="16">
        <v>405309</v>
      </c>
      <c r="E63" s="16">
        <v>26303.5</v>
      </c>
      <c r="F63" s="16">
        <v>226835621</v>
      </c>
      <c r="G63" s="16">
        <v>805.94352754026647</v>
      </c>
      <c r="H63" s="15">
        <v>0.99761438800898106</v>
      </c>
      <c r="I63" s="15">
        <v>0.99979721143576061</v>
      </c>
    </row>
    <row r="64" spans="1:9" x14ac:dyDescent="0.3">
      <c r="A64" s="9" t="s">
        <v>194</v>
      </c>
      <c r="B64" s="9" t="s">
        <v>195</v>
      </c>
      <c r="C64" s="16">
        <v>62.9</v>
      </c>
      <c r="D64" s="16">
        <v>46009</v>
      </c>
      <c r="E64" s="16">
        <v>26366.400000000001</v>
      </c>
      <c r="F64" s="16">
        <v>226881630</v>
      </c>
      <c r="G64" s="16">
        <v>731.46263910969799</v>
      </c>
      <c r="H64" s="15">
        <v>1</v>
      </c>
      <c r="I64" s="15">
        <v>1</v>
      </c>
    </row>
  </sheetData>
  <sortState ref="A2:K63">
    <sortCondition ref="H2:H6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D1" workbookViewId="0">
      <selection sqref="A1:S6"/>
    </sheetView>
  </sheetViews>
  <sheetFormatPr baseColWidth="10" defaultRowHeight="16.5" x14ac:dyDescent="0.3"/>
  <cols>
    <col min="1" max="1" width="46.5703125" style="8" bestFit="1" customWidth="1"/>
    <col min="2" max="3" width="11.5703125" style="9" bestFit="1" customWidth="1"/>
    <col min="4" max="4" width="11.7109375" style="9" bestFit="1" customWidth="1"/>
    <col min="5" max="8" width="12.7109375" style="9" bestFit="1" customWidth="1"/>
    <col min="9" max="9" width="11.7109375" style="9" bestFit="1" customWidth="1"/>
    <col min="10" max="10" width="12.7109375" style="9" bestFit="1" customWidth="1"/>
    <col min="11" max="12" width="11.7109375" style="9" bestFit="1" customWidth="1"/>
    <col min="13" max="21" width="12.7109375" style="9" bestFit="1" customWidth="1"/>
    <col min="22" max="16384" width="11.42578125" style="9"/>
  </cols>
  <sheetData>
    <row r="1" spans="1:19" s="8" customFormat="1" x14ac:dyDescent="0.3">
      <c r="B1" s="8">
        <v>2023</v>
      </c>
      <c r="C1" s="8">
        <v>2024</v>
      </c>
      <c r="D1" s="8">
        <v>2025</v>
      </c>
      <c r="E1" s="8">
        <v>2026</v>
      </c>
      <c r="F1" s="8">
        <v>2027</v>
      </c>
      <c r="G1" s="8">
        <v>2028</v>
      </c>
      <c r="H1" s="8">
        <v>2029</v>
      </c>
      <c r="I1" s="8">
        <v>2030</v>
      </c>
      <c r="J1" s="8">
        <v>2031</v>
      </c>
      <c r="K1" s="8">
        <v>2032</v>
      </c>
      <c r="L1" s="8">
        <v>2033</v>
      </c>
      <c r="M1" s="8">
        <v>2034</v>
      </c>
      <c r="N1" s="8">
        <v>2035</v>
      </c>
      <c r="O1" s="8">
        <v>2036</v>
      </c>
      <c r="P1" s="8">
        <v>2037</v>
      </c>
      <c r="Q1" s="8">
        <v>2038</v>
      </c>
      <c r="R1" s="8">
        <v>2039</v>
      </c>
      <c r="S1" s="8">
        <v>2040</v>
      </c>
    </row>
    <row r="2" spans="1:19" x14ac:dyDescent="0.3">
      <c r="A2" s="9" t="s">
        <v>299</v>
      </c>
      <c r="B2" s="15">
        <v>0</v>
      </c>
      <c r="C2" s="15">
        <v>1.005224311176689E-2</v>
      </c>
      <c r="D2" s="15">
        <v>2.0770210502242703E-2</v>
      </c>
      <c r="E2" s="15">
        <v>3.2278778686759768E-2</v>
      </c>
      <c r="F2" s="15">
        <v>4.457436920931368E-2</v>
      </c>
      <c r="G2" s="15">
        <v>5.7913618343167439E-2</v>
      </c>
      <c r="H2" s="15">
        <v>7.2134592445159518E-2</v>
      </c>
      <c r="I2" s="15">
        <v>8.7211817951604598E-2</v>
      </c>
      <c r="J2" s="15">
        <v>0.10294315172158619</v>
      </c>
      <c r="K2" s="15">
        <v>0.11917924057543927</v>
      </c>
      <c r="L2" s="15">
        <v>0.13581294795542931</v>
      </c>
      <c r="M2" s="15">
        <v>0.15276717064889911</v>
      </c>
      <c r="N2" s="15">
        <v>0.16997618539182691</v>
      </c>
      <c r="O2" s="15">
        <v>0.18726109463084972</v>
      </c>
      <c r="P2" s="15">
        <v>0.20451885093771227</v>
      </c>
      <c r="Q2" s="15">
        <v>0.22171495228349691</v>
      </c>
      <c r="R2" s="15">
        <v>0.23885452746476976</v>
      </c>
      <c r="S2" s="15">
        <v>0.25596096821515757</v>
      </c>
    </row>
    <row r="3" spans="1:19" x14ac:dyDescent="0.3">
      <c r="A3" s="9" t="s">
        <v>303</v>
      </c>
      <c r="B3" s="15">
        <v>0</v>
      </c>
      <c r="C3" s="15">
        <v>9.6022968197879838E-3</v>
      </c>
      <c r="D3" s="15">
        <v>1.8952485026361418E-2</v>
      </c>
      <c r="E3" s="15">
        <v>2.8035953339035271E-2</v>
      </c>
      <c r="F3" s="15">
        <v>3.6803661359580714E-2</v>
      </c>
      <c r="G3" s="15">
        <v>4.5453703463647126E-2</v>
      </c>
      <c r="H3" s="15">
        <v>5.3854252423388156E-2</v>
      </c>
      <c r="I3" s="15">
        <v>6.2012504368986344E-2</v>
      </c>
      <c r="J3" s="15">
        <v>6.9935447872658096E-2</v>
      </c>
      <c r="K3" s="15">
        <v>7.7629869935247564E-2</v>
      </c>
      <c r="L3" s="15">
        <v>8.5102361800149393E-2</v>
      </c>
      <c r="M3" s="15">
        <v>9.2359324599540216E-2</v>
      </c>
      <c r="N3" s="15">
        <v>9.9406974837756179E-2</v>
      </c>
      <c r="O3" s="15">
        <v>0.10625134971651333</v>
      </c>
      <c r="P3" s="15">
        <v>0.11289831230653259</v>
      </c>
      <c r="Q3" s="15">
        <v>0.11935355656999973</v>
      </c>
      <c r="R3" s="15">
        <v>0.12562261223816237</v>
      </c>
      <c r="S3" s="15">
        <v>0.13171084954824261</v>
      </c>
    </row>
    <row r="4" spans="1:19" x14ac:dyDescent="0.3">
      <c r="A4" s="9" t="s">
        <v>300</v>
      </c>
      <c r="B4" s="15">
        <v>0</v>
      </c>
      <c r="C4" s="15">
        <v>0</v>
      </c>
      <c r="D4" s="15">
        <v>1.3999349176921567E-4</v>
      </c>
      <c r="E4" s="15">
        <v>4.1755070039083879E-4</v>
      </c>
      <c r="F4" s="15">
        <v>8.3403132243140953E-4</v>
      </c>
      <c r="G4" s="15">
        <v>1.3977240517226003E-3</v>
      </c>
      <c r="H4" s="15">
        <v>2.1137870708444807E-3</v>
      </c>
      <c r="I4" s="15">
        <v>2.9886619718848401E-3</v>
      </c>
      <c r="J4" s="15">
        <v>4.0291967244060686E-3</v>
      </c>
      <c r="K4" s="15">
        <v>5.2415971133862324E-3</v>
      </c>
      <c r="L4" s="15">
        <v>6.6309562337943497E-3</v>
      </c>
      <c r="M4" s="15">
        <v>8.2011267808590506E-3</v>
      </c>
      <c r="N4" s="15">
        <v>9.954770638678152E-3</v>
      </c>
      <c r="O4" s="15">
        <v>1.1893448748736128E-2</v>
      </c>
      <c r="P4" s="15">
        <v>1.4017230377172448E-2</v>
      </c>
      <c r="Q4" s="15">
        <v>1.632474959244002E-2</v>
      </c>
      <c r="R4" s="15">
        <v>1.8813529457586093E-2</v>
      </c>
      <c r="S4" s="15">
        <v>2.1480367298378693E-2</v>
      </c>
    </row>
    <row r="5" spans="1:19" x14ac:dyDescent="0.3">
      <c r="A5" s="9" t="s">
        <v>302</v>
      </c>
      <c r="B5" s="15">
        <v>0</v>
      </c>
      <c r="C5" s="15">
        <v>1.3600045140798613E-4</v>
      </c>
      <c r="D5" s="15">
        <v>5.9387154612477587E-4</v>
      </c>
      <c r="E5" s="15">
        <v>1.5395863494412439E-3</v>
      </c>
      <c r="F5" s="15">
        <v>3.1006385868401791E-3</v>
      </c>
      <c r="G5" s="15">
        <v>5.3865184815563502E-3</v>
      </c>
      <c r="H5" s="15">
        <v>8.437907343295404E-3</v>
      </c>
      <c r="I5" s="15">
        <v>1.2277551415462161E-2</v>
      </c>
      <c r="J5" s="15">
        <v>1.6856889500620541E-2</v>
      </c>
      <c r="K5" s="15">
        <v>2.2095593232810833E-2</v>
      </c>
      <c r="L5" s="15">
        <v>2.7904874252524633E-2</v>
      </c>
      <c r="M5" s="15">
        <v>3.4199455981296104E-2</v>
      </c>
      <c r="N5" s="15">
        <v>4.0900241605578369E-2</v>
      </c>
      <c r="O5" s="15">
        <v>4.7901914896142303E-2</v>
      </c>
      <c r="P5" s="15">
        <v>5.5102924541575386E-2</v>
      </c>
      <c r="Q5" s="15">
        <v>6.2423352700233588E-2</v>
      </c>
      <c r="R5" s="15">
        <v>6.9808951634563091E-2</v>
      </c>
      <c r="S5" s="15">
        <v>7.7228028668364923E-2</v>
      </c>
    </row>
    <row r="6" spans="1:19" x14ac:dyDescent="0.3">
      <c r="A6" s="9" t="s">
        <v>301</v>
      </c>
      <c r="B6" s="15">
        <v>0</v>
      </c>
      <c r="C6" s="15">
        <v>3.1394584057098954E-4</v>
      </c>
      <c r="D6" s="15">
        <v>1.0838604379874845E-3</v>
      </c>
      <c r="E6" s="15">
        <v>2.2856882978924257E-3</v>
      </c>
      <c r="F6" s="15">
        <v>3.8360379404616999E-3</v>
      </c>
      <c r="G6" s="15">
        <v>5.6756723462416054E-3</v>
      </c>
      <c r="H6" s="15">
        <v>7.7286456076317385E-3</v>
      </c>
      <c r="I6" s="15">
        <v>9.9331001952716897E-3</v>
      </c>
      <c r="J6" s="15">
        <v>1.2121617623901649E-2</v>
      </c>
      <c r="K6" s="15">
        <v>1.4212180293994849E-2</v>
      </c>
      <c r="L6" s="15">
        <v>1.6174755668961156E-2</v>
      </c>
      <c r="M6" s="15">
        <v>1.8007263287204027E-2</v>
      </c>
      <c r="N6" s="15">
        <v>1.9714198309814419E-2</v>
      </c>
      <c r="O6" s="15">
        <v>2.121438126945803E-2</v>
      </c>
      <c r="P6" s="15">
        <v>2.2500383712432046E-2</v>
      </c>
      <c r="Q6" s="15">
        <v>2.3613293420823859E-2</v>
      </c>
      <c r="R6" s="15">
        <v>2.4609434134458347E-2</v>
      </c>
      <c r="S6" s="15">
        <v>2.5541722700171344E-2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D12" sqref="D12"/>
    </sheetView>
  </sheetViews>
  <sheetFormatPr baseColWidth="10" defaultRowHeight="15" x14ac:dyDescent="0.25"/>
  <sheetData>
    <row r="1" spans="1:3" x14ac:dyDescent="0.25">
      <c r="B1" t="s">
        <v>228</v>
      </c>
      <c r="C1" t="s">
        <v>229</v>
      </c>
    </row>
    <row r="2" spans="1:3" x14ac:dyDescent="0.25">
      <c r="A2" t="s">
        <v>231</v>
      </c>
      <c r="B2" s="22">
        <v>0.14099999999999999</v>
      </c>
      <c r="C2" s="22">
        <v>8.7999999999999995E-2</v>
      </c>
    </row>
    <row r="3" spans="1:3" x14ac:dyDescent="0.25">
      <c r="A3" t="s">
        <v>230</v>
      </c>
      <c r="B3" s="22">
        <v>3.1E-2</v>
      </c>
      <c r="C3" s="22">
        <v>-3.5999999999999997E-2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workbookViewId="0">
      <selection activeCell="A10" sqref="A10"/>
    </sheetView>
  </sheetViews>
  <sheetFormatPr baseColWidth="10" defaultRowHeight="15" x14ac:dyDescent="0.25"/>
  <cols>
    <col min="1" max="1" width="11.42578125" style="1"/>
  </cols>
  <sheetData>
    <row r="1" spans="1:58" x14ac:dyDescent="0.25">
      <c r="A1" s="1" t="s">
        <v>232</v>
      </c>
    </row>
    <row r="2" spans="1:58" s="1" customFormat="1" x14ac:dyDescent="0.25">
      <c r="B2" s="1">
        <v>1965</v>
      </c>
      <c r="C2" s="1">
        <v>1966</v>
      </c>
      <c r="D2" s="1">
        <v>1967</v>
      </c>
      <c r="E2" s="1">
        <v>1968</v>
      </c>
      <c r="F2" s="1">
        <v>1969</v>
      </c>
      <c r="G2" s="1">
        <v>1970</v>
      </c>
      <c r="H2" s="1">
        <v>1971</v>
      </c>
      <c r="I2" s="1">
        <v>1972</v>
      </c>
      <c r="J2" s="1">
        <v>1973</v>
      </c>
      <c r="K2" s="1">
        <v>1974</v>
      </c>
      <c r="L2" s="1">
        <v>1975</v>
      </c>
      <c r="M2" s="1">
        <v>1976</v>
      </c>
      <c r="N2" s="1">
        <v>1977</v>
      </c>
      <c r="O2" s="1">
        <v>1978</v>
      </c>
      <c r="P2" s="1">
        <v>1979</v>
      </c>
      <c r="Q2" s="1">
        <v>1980</v>
      </c>
      <c r="R2" s="1">
        <v>1981</v>
      </c>
      <c r="S2" s="1">
        <v>1982</v>
      </c>
      <c r="T2" s="1">
        <v>1983</v>
      </c>
      <c r="U2" s="1">
        <v>1984</v>
      </c>
      <c r="V2" s="1">
        <v>1985</v>
      </c>
      <c r="W2" s="1">
        <v>1986</v>
      </c>
      <c r="X2" s="1">
        <v>1987</v>
      </c>
      <c r="Y2" s="1">
        <v>1988</v>
      </c>
      <c r="Z2" s="1">
        <v>1989</v>
      </c>
      <c r="AA2" s="1">
        <v>1990</v>
      </c>
      <c r="AB2" s="1">
        <v>1991</v>
      </c>
      <c r="AC2" s="1">
        <v>1992</v>
      </c>
      <c r="AD2" s="1">
        <v>1993</v>
      </c>
      <c r="AE2" s="1">
        <v>1994</v>
      </c>
      <c r="AF2" s="1">
        <v>1995</v>
      </c>
      <c r="AG2" s="1">
        <v>1996</v>
      </c>
      <c r="AH2" s="1">
        <v>1997</v>
      </c>
      <c r="AI2" s="1">
        <v>1998</v>
      </c>
      <c r="AJ2" s="1">
        <v>1999</v>
      </c>
      <c r="AK2" s="1">
        <v>2000</v>
      </c>
      <c r="AL2" s="1">
        <v>2001</v>
      </c>
      <c r="AM2" s="1">
        <v>2002</v>
      </c>
      <c r="AN2" s="1">
        <v>2003</v>
      </c>
      <c r="AO2" s="1">
        <v>2004</v>
      </c>
      <c r="AP2" s="1">
        <v>2005</v>
      </c>
      <c r="AQ2" s="1">
        <v>2006</v>
      </c>
      <c r="AR2" s="1">
        <v>2007</v>
      </c>
      <c r="AS2" s="1">
        <v>2008</v>
      </c>
      <c r="AT2" s="1">
        <v>2009</v>
      </c>
      <c r="AU2" s="1">
        <v>2010</v>
      </c>
      <c r="AV2" s="1">
        <v>2011</v>
      </c>
      <c r="AW2" s="1">
        <v>2012</v>
      </c>
      <c r="AX2" s="1">
        <v>2013</v>
      </c>
      <c r="AY2" s="1">
        <v>2014</v>
      </c>
      <c r="AZ2" s="1">
        <v>2015</v>
      </c>
      <c r="BA2" s="1">
        <v>2016</v>
      </c>
      <c r="BB2" s="1">
        <v>2017</v>
      </c>
      <c r="BC2" s="1">
        <v>2018</v>
      </c>
      <c r="BD2" s="1">
        <v>2019</v>
      </c>
      <c r="BE2" s="1">
        <v>2020</v>
      </c>
      <c r="BF2" s="1">
        <v>2021</v>
      </c>
    </row>
    <row r="3" spans="1:58" x14ac:dyDescent="0.25">
      <c r="A3" s="1" t="s">
        <v>233</v>
      </c>
      <c r="B3" s="2">
        <v>3.8213843999999997E-2</v>
      </c>
      <c r="C3" s="2">
        <v>3.9361693999999996E-2</v>
      </c>
      <c r="D3" s="2">
        <v>4.2278805000000003E-2</v>
      </c>
      <c r="E3" s="2">
        <v>4.7894940000000004E-2</v>
      </c>
      <c r="F3" s="2">
        <v>5.0503482999999995E-2</v>
      </c>
      <c r="G3" s="2">
        <v>5.2977129999999997E-2</v>
      </c>
      <c r="H3" s="2">
        <v>6.0393629999999997E-2</v>
      </c>
      <c r="I3" s="2">
        <v>6.6807230000000009E-2</v>
      </c>
      <c r="J3" s="2">
        <v>7.2169312999999999E-2</v>
      </c>
      <c r="K3" s="2">
        <v>7.6724029999999999E-2</v>
      </c>
      <c r="L3" s="2">
        <v>9.0834379999999992E-2</v>
      </c>
      <c r="M3" s="2">
        <v>9.1672139999999999E-2</v>
      </c>
      <c r="N3" s="2">
        <v>9.4443579999999999E-2</v>
      </c>
      <c r="O3" s="2">
        <v>9.6434210000000006E-2</v>
      </c>
      <c r="P3" s="2">
        <v>0.10377276000000001</v>
      </c>
      <c r="Q3" s="2">
        <v>0.109102745</v>
      </c>
      <c r="R3" s="2">
        <v>0.11191831000000001</v>
      </c>
      <c r="S3" s="2">
        <v>0.11168786999999999</v>
      </c>
      <c r="T3" s="2">
        <v>0.11608473</v>
      </c>
      <c r="U3" s="2">
        <v>0.11452923999999999</v>
      </c>
      <c r="V3" s="2">
        <v>0.11867804</v>
      </c>
      <c r="W3" s="2">
        <v>0.11645960000000001</v>
      </c>
      <c r="X3" s="2">
        <v>0.11569178000000001</v>
      </c>
      <c r="Y3" s="2">
        <v>0.11359610000000001</v>
      </c>
      <c r="Z3" s="2">
        <v>0.10981009500000001</v>
      </c>
      <c r="AA3" s="2">
        <v>0.11390904</v>
      </c>
      <c r="AB3" s="2">
        <v>0.11739722000000001</v>
      </c>
      <c r="AC3" s="2">
        <v>0.11618413999999999</v>
      </c>
      <c r="AD3" s="2">
        <v>0.11880341</v>
      </c>
      <c r="AE3" s="2">
        <v>0.11482967000000001</v>
      </c>
      <c r="AF3" s="2">
        <v>0.1193965</v>
      </c>
      <c r="AG3" s="2">
        <v>0.12722433999999999</v>
      </c>
      <c r="AH3" s="2">
        <v>0.12365751</v>
      </c>
      <c r="AI3" s="2">
        <v>0.12889022</v>
      </c>
      <c r="AJ3" s="2">
        <v>0.12913448999999999</v>
      </c>
      <c r="AK3" s="2">
        <v>0.13386613</v>
      </c>
      <c r="AL3" s="2">
        <v>0.13883169000000001</v>
      </c>
      <c r="AM3" s="2">
        <v>0.14003451</v>
      </c>
      <c r="AN3" s="2">
        <v>0.14538773999999999</v>
      </c>
      <c r="AO3" s="2">
        <v>0.14725004</v>
      </c>
      <c r="AP3" s="2">
        <v>0.15135314</v>
      </c>
      <c r="AQ3" s="2">
        <v>0.14735727000000001</v>
      </c>
      <c r="AR3" s="2">
        <v>0.14568945999999999</v>
      </c>
      <c r="AS3" s="2">
        <v>0.15051183000000001</v>
      </c>
      <c r="AT3" s="2">
        <v>0.15371643000000001</v>
      </c>
      <c r="AU3" s="2">
        <v>0.16533970000000001</v>
      </c>
      <c r="AV3" s="2">
        <v>0.14930372</v>
      </c>
      <c r="AW3" s="2">
        <v>0.15415699999999999</v>
      </c>
      <c r="AX3" s="2">
        <v>0.15492381</v>
      </c>
      <c r="AY3" s="2">
        <v>0.13579142</v>
      </c>
      <c r="AZ3" s="2">
        <v>0.14511877000000001</v>
      </c>
      <c r="BA3" s="2">
        <v>0.16128511000000001</v>
      </c>
      <c r="BB3" s="2">
        <v>0.16334652</v>
      </c>
      <c r="BC3" s="2">
        <v>0.15348072000000001</v>
      </c>
      <c r="BD3" s="2">
        <v>0.15980930000000002</v>
      </c>
      <c r="BE3" s="2">
        <v>0.16495119999999999</v>
      </c>
      <c r="BF3" s="2">
        <v>0.16473337000000002</v>
      </c>
    </row>
    <row r="4" spans="1:58" x14ac:dyDescent="0.25">
      <c r="A4" s="1" t="s">
        <v>236</v>
      </c>
      <c r="B4" s="2">
        <v>3.8983520000000001E-2</v>
      </c>
      <c r="C4" s="2">
        <v>4.2777450000000002E-2</v>
      </c>
      <c r="D4" s="2">
        <v>4.9148170000000005E-2</v>
      </c>
      <c r="E4" s="2">
        <v>5.8203399999999995E-2</v>
      </c>
      <c r="F4" s="2">
        <v>6.7557253999999997E-2</v>
      </c>
      <c r="G4" s="2">
        <v>7.6231994999999997E-2</v>
      </c>
      <c r="H4" s="2">
        <v>8.7493399999999999E-2</v>
      </c>
      <c r="I4" s="2">
        <v>9.81958E-2</v>
      </c>
      <c r="J4" s="2">
        <v>0.1066352</v>
      </c>
      <c r="K4" s="2">
        <v>0.12061035000000001</v>
      </c>
      <c r="L4" s="2">
        <v>0.13068723999999998</v>
      </c>
      <c r="M4" s="2">
        <v>0.13437220999999999</v>
      </c>
      <c r="N4" s="2">
        <v>0.13793691999999999</v>
      </c>
      <c r="O4" s="2">
        <v>0.13762799000000001</v>
      </c>
      <c r="P4" s="2">
        <v>0.13894852999999999</v>
      </c>
      <c r="Q4" s="2">
        <v>0.14081200999999999</v>
      </c>
      <c r="R4" s="2">
        <v>0.14267364499999999</v>
      </c>
      <c r="S4" s="2">
        <v>0.14221515000000001</v>
      </c>
      <c r="T4" s="2">
        <v>0.14693673000000002</v>
      </c>
      <c r="U4" s="2">
        <v>0.14995991</v>
      </c>
      <c r="V4" s="2">
        <v>0.14960508</v>
      </c>
      <c r="W4" s="2">
        <v>0.1496111</v>
      </c>
      <c r="X4" s="2">
        <v>0.15427109999999999</v>
      </c>
      <c r="Y4" s="2">
        <v>0.15283947000000001</v>
      </c>
      <c r="Z4" s="2">
        <v>0.15783734000000002</v>
      </c>
      <c r="AA4" s="2">
        <v>0.16655987</v>
      </c>
      <c r="AB4" s="2">
        <v>0.17126999000000001</v>
      </c>
      <c r="AC4" s="2">
        <v>0.16885264999999999</v>
      </c>
      <c r="AD4" s="2">
        <v>0.17357549999999999</v>
      </c>
      <c r="AE4" s="2">
        <v>0.17210893999999999</v>
      </c>
      <c r="AF4" s="2">
        <v>0.18194721000000003</v>
      </c>
      <c r="AG4" s="2">
        <v>0.19177520000000001</v>
      </c>
      <c r="AH4" s="2">
        <v>0.18734812000000001</v>
      </c>
      <c r="AI4" s="2">
        <v>0.19054014</v>
      </c>
      <c r="AJ4" s="2">
        <v>0.19623957</v>
      </c>
      <c r="AK4" s="2">
        <v>0.19940092000000001</v>
      </c>
      <c r="AL4" s="2">
        <v>0.20226265000000002</v>
      </c>
      <c r="AM4" s="2">
        <v>0.20504636999999998</v>
      </c>
      <c r="AN4" s="2">
        <v>0.21199294999999999</v>
      </c>
      <c r="AO4" s="2">
        <v>0.21469334000000001</v>
      </c>
      <c r="AP4" s="2">
        <v>0.22191858</v>
      </c>
      <c r="AQ4" s="2">
        <v>0.21955625999999998</v>
      </c>
      <c r="AR4" s="2">
        <v>0.21859394000000001</v>
      </c>
      <c r="AS4" s="2">
        <v>0.22383756999999999</v>
      </c>
      <c r="AT4" s="2">
        <v>0.22346782999999998</v>
      </c>
      <c r="AU4" s="2">
        <v>0.23129653999999999</v>
      </c>
      <c r="AV4" s="2">
        <v>0.21928923</v>
      </c>
      <c r="AW4" s="2">
        <v>0.21778531999999998</v>
      </c>
      <c r="AX4" s="2">
        <v>0.21506350999999999</v>
      </c>
      <c r="AY4" s="2">
        <v>0.19723889999999999</v>
      </c>
      <c r="AZ4" s="2">
        <v>0.20374199000000001</v>
      </c>
      <c r="BA4" s="2">
        <v>0.21393929</v>
      </c>
      <c r="BB4" s="2">
        <v>0.22169521</v>
      </c>
      <c r="BC4" s="2">
        <v>0.21686285000000002</v>
      </c>
      <c r="BD4" s="2">
        <v>0.22836500000000001</v>
      </c>
      <c r="BE4" s="2">
        <v>0.23993761</v>
      </c>
      <c r="BF4" s="2">
        <v>0.23752984999999999</v>
      </c>
    </row>
    <row r="5" spans="1:58" x14ac:dyDescent="0.25">
      <c r="A5" s="1" t="s">
        <v>237</v>
      </c>
      <c r="B5" s="2">
        <v>1.0432001E-2</v>
      </c>
      <c r="C5" s="2">
        <v>1.2505846000000001E-2</v>
      </c>
      <c r="D5" s="2">
        <v>1.6160889000000001E-2</v>
      </c>
      <c r="E5" s="2">
        <v>2.4876806999999997E-2</v>
      </c>
      <c r="F5" s="2">
        <v>3.2843177000000001E-2</v>
      </c>
      <c r="G5" s="2">
        <v>4.4236169999999998E-2</v>
      </c>
      <c r="H5" s="2">
        <v>5.791723E-2</v>
      </c>
      <c r="I5" s="2">
        <v>7.2469025000000006E-2</v>
      </c>
      <c r="J5" s="2">
        <v>8.8361990000000001E-2</v>
      </c>
      <c r="K5" s="2">
        <v>0.11249663999999999</v>
      </c>
      <c r="L5" s="2">
        <v>0.12355826</v>
      </c>
      <c r="M5" s="2">
        <v>0.12255421999999999</v>
      </c>
      <c r="N5" s="2">
        <v>0.1304633</v>
      </c>
      <c r="O5" s="2">
        <v>0.13497096</v>
      </c>
      <c r="P5" s="2">
        <v>0.14133947999999999</v>
      </c>
      <c r="Q5" s="2">
        <v>0.14406595999999999</v>
      </c>
      <c r="R5" s="2">
        <v>0.14217326</v>
      </c>
      <c r="S5" s="2">
        <v>0.13674768000000001</v>
      </c>
      <c r="T5" s="2">
        <v>0.14018707999999999</v>
      </c>
      <c r="U5" s="2">
        <v>0.14118133999999999</v>
      </c>
      <c r="V5" s="2">
        <v>0.1355354</v>
      </c>
      <c r="W5" s="2">
        <v>0.13627377499999999</v>
      </c>
      <c r="X5" s="2">
        <v>0.14649055</v>
      </c>
      <c r="Y5" s="2">
        <v>0.14372621999999999</v>
      </c>
      <c r="Z5" s="2">
        <v>0.14866896000000002</v>
      </c>
      <c r="AA5" s="2">
        <v>0.15190501000000001</v>
      </c>
      <c r="AB5" s="2">
        <v>0.16359112000000001</v>
      </c>
      <c r="AC5" s="2">
        <v>0.16502150000000002</v>
      </c>
      <c r="AD5" s="2">
        <v>0.17539988000000001</v>
      </c>
      <c r="AE5" s="2">
        <v>0.18029747000000002</v>
      </c>
      <c r="AF5" s="2">
        <v>0.19557574999999999</v>
      </c>
      <c r="AG5" s="2">
        <v>0.21187107000000002</v>
      </c>
      <c r="AH5" s="2">
        <v>0.20503212000000001</v>
      </c>
      <c r="AI5" s="2">
        <v>0.20863859999999998</v>
      </c>
      <c r="AJ5" s="2">
        <v>0.21096962000000002</v>
      </c>
      <c r="AK5" s="2">
        <v>0.20792593000000001</v>
      </c>
      <c r="AL5" s="2">
        <v>0.21524121999999998</v>
      </c>
      <c r="AM5" s="2">
        <v>0.21764407999999999</v>
      </c>
      <c r="AN5" s="2">
        <v>0.22035309000000003</v>
      </c>
      <c r="AO5" s="2">
        <v>0.22150477999999998</v>
      </c>
      <c r="AP5" s="2">
        <v>0.22783106</v>
      </c>
      <c r="AQ5" s="2">
        <v>0.22648495000000002</v>
      </c>
      <c r="AR5" s="2">
        <v>0.22765612000000002</v>
      </c>
      <c r="AS5" s="2">
        <v>0.22746717</v>
      </c>
      <c r="AT5" s="2">
        <v>0.22867280000000001</v>
      </c>
      <c r="AU5" s="2">
        <v>0.22892593000000003</v>
      </c>
      <c r="AV5" s="2">
        <v>0.21791899000000001</v>
      </c>
      <c r="AW5" s="2">
        <v>0.21560842999999999</v>
      </c>
      <c r="AX5" s="2">
        <v>0.21965595000000002</v>
      </c>
      <c r="AY5" s="2">
        <v>0.19928272</v>
      </c>
      <c r="AZ5" s="2">
        <v>0.20366603999999999</v>
      </c>
      <c r="BA5" s="2">
        <v>0.22102457</v>
      </c>
      <c r="BB5" s="2">
        <v>0.2255277</v>
      </c>
      <c r="BC5" s="2">
        <v>0.22634886000000001</v>
      </c>
      <c r="BD5" s="2">
        <v>0.24161879999999999</v>
      </c>
      <c r="BE5" s="2">
        <v>0.25379675000000002</v>
      </c>
      <c r="BF5" s="2">
        <v>0.25780455000000002</v>
      </c>
    </row>
    <row r="6" spans="1:58" x14ac:dyDescent="0.25">
      <c r="A6" s="1" t="s">
        <v>238</v>
      </c>
      <c r="B6" s="2">
        <v>0</v>
      </c>
      <c r="C6" s="2">
        <v>0</v>
      </c>
      <c r="D6" s="2">
        <v>0</v>
      </c>
      <c r="E6" s="2">
        <v>0</v>
      </c>
      <c r="F6" s="2">
        <v>1.9161242E-3</v>
      </c>
      <c r="G6" s="2">
        <v>1.4134943000000001E-3</v>
      </c>
      <c r="H6" s="2">
        <v>6.8350999999999993E-3</v>
      </c>
      <c r="I6" s="2">
        <v>1.8609748999999998E-2</v>
      </c>
      <c r="J6" s="2">
        <v>1.6412332000000002E-2</v>
      </c>
      <c r="K6" s="2">
        <v>1.9710958000000001E-2</v>
      </c>
      <c r="L6" s="2">
        <v>1.9793465E-2</v>
      </c>
      <c r="M6" s="2">
        <v>2.1269404999999998E-2</v>
      </c>
      <c r="N6" s="2">
        <v>1.9723375000000001E-2</v>
      </c>
      <c r="O6" s="2">
        <v>2.0122879E-2</v>
      </c>
      <c r="P6" s="2">
        <v>1.8054678000000001E-2</v>
      </c>
      <c r="Q6" s="2">
        <v>2.3034865999999998E-2</v>
      </c>
      <c r="R6" s="2">
        <v>2.6090972E-2</v>
      </c>
      <c r="S6" s="2">
        <v>2.8464870000000003E-2</v>
      </c>
      <c r="T6" s="2">
        <v>3.0069064999999999E-2</v>
      </c>
      <c r="U6" s="2">
        <v>2.4272558999999999E-2</v>
      </c>
      <c r="V6" s="2">
        <v>2.5954076999999999E-2</v>
      </c>
      <c r="W6" s="2">
        <v>2.9945241999999997E-2</v>
      </c>
      <c r="X6" s="2">
        <v>3.0919793000000001E-2</v>
      </c>
      <c r="Y6" s="2">
        <v>3.8199902000000001E-2</v>
      </c>
      <c r="Z6" s="2">
        <v>4.6804265999999997E-2</v>
      </c>
      <c r="AA6" s="2">
        <v>5.4076399999999997E-2</v>
      </c>
      <c r="AB6" s="2">
        <v>5.8842429999999994E-2</v>
      </c>
      <c r="AC6" s="2">
        <v>5.8733300000000002E-2</v>
      </c>
      <c r="AD6" s="2">
        <v>5.9544887999999997E-2</v>
      </c>
      <c r="AE6" s="2">
        <v>6.2329489999999994E-2</v>
      </c>
      <c r="AF6" s="2">
        <v>7.3636637000000005E-2</v>
      </c>
      <c r="AG6" s="2">
        <v>7.9340130000000009E-2</v>
      </c>
      <c r="AH6" s="2">
        <v>9.8387130000000003E-2</v>
      </c>
      <c r="AI6" s="2">
        <v>9.6358595000000005E-2</v>
      </c>
      <c r="AJ6" s="2">
        <v>0.10703393999999999</v>
      </c>
      <c r="AK6" s="2">
        <v>0.11584165</v>
      </c>
      <c r="AL6" s="2">
        <v>0.11934411</v>
      </c>
      <c r="AM6" s="2">
        <v>0.13499950999999999</v>
      </c>
      <c r="AN6" s="2">
        <v>0.14546354</v>
      </c>
      <c r="AO6" s="2">
        <v>0.16542465000000001</v>
      </c>
      <c r="AP6" s="2">
        <v>0.19479645000000001</v>
      </c>
      <c r="AQ6" s="2">
        <v>0.20095932000000002</v>
      </c>
      <c r="AR6" s="2">
        <v>0.20011230000000002</v>
      </c>
      <c r="AS6" s="2">
        <v>0.22603761999999999</v>
      </c>
      <c r="AT6" s="2">
        <v>0.21808983000000001</v>
      </c>
      <c r="AU6" s="2">
        <v>0.21168982</v>
      </c>
      <c r="AV6" s="2">
        <v>0.20055729999999999</v>
      </c>
      <c r="AW6" s="2">
        <v>0.19915538999999999</v>
      </c>
      <c r="AX6" s="2">
        <v>0.19135760999999998</v>
      </c>
      <c r="AY6" s="2">
        <v>0.17693987</v>
      </c>
      <c r="AZ6" s="2">
        <v>0.18123471999999999</v>
      </c>
      <c r="BA6" s="2">
        <v>0.18315763000000002</v>
      </c>
      <c r="BB6" s="2">
        <v>0.19720102</v>
      </c>
      <c r="BC6" s="2">
        <v>0.19239893</v>
      </c>
      <c r="BD6" s="2">
        <v>0.22605772000000002</v>
      </c>
      <c r="BE6" s="2">
        <v>0.22571325</v>
      </c>
      <c r="BF6" s="2">
        <v>0.21824608000000001</v>
      </c>
    </row>
    <row r="7" spans="1:58" x14ac:dyDescent="0.25">
      <c r="A7" s="1" t="s">
        <v>239</v>
      </c>
      <c r="B7" s="2">
        <v>2.2075803000000001E-2</v>
      </c>
      <c r="C7" s="2">
        <v>2.5741040000000003E-2</v>
      </c>
      <c r="D7" s="2">
        <v>3.0563368999999996E-2</v>
      </c>
      <c r="E7" s="2">
        <v>3.9015629999999996E-2</v>
      </c>
      <c r="F7" s="2">
        <v>5.0641990000000005E-2</v>
      </c>
      <c r="G7" s="2">
        <v>6.1198200000000001E-2</v>
      </c>
      <c r="H7" s="2">
        <v>6.5243506000000007E-2</v>
      </c>
      <c r="I7" s="2">
        <v>6.5090029999999993E-2</v>
      </c>
      <c r="J7" s="2">
        <v>6.6447944999999994E-2</v>
      </c>
      <c r="K7" s="2">
        <v>6.6116095E-2</v>
      </c>
      <c r="L7" s="2">
        <v>6.5637970000000004E-2</v>
      </c>
      <c r="M7" s="2">
        <v>6.6478839999999997E-2</v>
      </c>
      <c r="N7" s="2">
        <v>6.7647495000000002E-2</v>
      </c>
      <c r="O7" s="2">
        <v>6.7825819999999995E-2</v>
      </c>
      <c r="P7" s="2">
        <v>6.9710007000000004E-2</v>
      </c>
      <c r="Q7" s="2">
        <v>6.8214560000000007E-2</v>
      </c>
      <c r="R7" s="2">
        <v>7.1363516000000002E-2</v>
      </c>
      <c r="S7" s="2">
        <v>7.0056385999999998E-2</v>
      </c>
      <c r="T7" s="2">
        <v>7.1329092999999996E-2</v>
      </c>
      <c r="U7" s="2">
        <v>7.1378959999999991E-2</v>
      </c>
      <c r="V7" s="2">
        <v>7.0789179999999993E-2</v>
      </c>
      <c r="W7" s="2">
        <v>7.296735E-2</v>
      </c>
      <c r="X7" s="2">
        <v>7.2967195999999998E-2</v>
      </c>
      <c r="Y7" s="2">
        <v>7.3868693999999999E-2</v>
      </c>
      <c r="Z7" s="2">
        <v>7.5343820000000006E-2</v>
      </c>
      <c r="AA7" s="2">
        <v>8.5882380000000008E-2</v>
      </c>
      <c r="AB7" s="2">
        <v>8.1854359999999987E-2</v>
      </c>
      <c r="AC7" s="2">
        <v>7.9719639999999994E-2</v>
      </c>
      <c r="AD7" s="2">
        <v>8.3782700000000002E-2</v>
      </c>
      <c r="AE7" s="2">
        <v>8.8214330000000007E-2</v>
      </c>
      <c r="AF7" s="2">
        <v>9.435093E-2</v>
      </c>
      <c r="AG7" s="2">
        <v>9.4375420000000002E-2</v>
      </c>
      <c r="AH7" s="2">
        <v>9.5028959999999996E-2</v>
      </c>
      <c r="AI7" s="2">
        <v>0.10020946999999999</v>
      </c>
      <c r="AJ7" s="2">
        <v>9.9500399999999989E-2</v>
      </c>
      <c r="AK7" s="2">
        <v>0.11383632</v>
      </c>
      <c r="AL7" s="2">
        <v>0.11943092999999999</v>
      </c>
      <c r="AM7" s="2">
        <v>0.11766601</v>
      </c>
      <c r="AN7" s="2">
        <v>0.12663015</v>
      </c>
      <c r="AO7" s="2">
        <v>0.132701235</v>
      </c>
      <c r="AP7" s="2">
        <v>0.1336852</v>
      </c>
      <c r="AQ7" s="2">
        <v>0.12883228000000002</v>
      </c>
      <c r="AR7" s="2">
        <v>0.12923323</v>
      </c>
      <c r="AS7" s="2">
        <v>0.13803472</v>
      </c>
      <c r="AT7" s="2">
        <v>0.13802623999999999</v>
      </c>
      <c r="AU7" s="2">
        <v>0.13919558000000001</v>
      </c>
      <c r="AV7" s="2">
        <v>0.14026858</v>
      </c>
      <c r="AW7" s="2">
        <v>0.152903185</v>
      </c>
      <c r="AX7" s="2">
        <v>0.15246231999999998</v>
      </c>
      <c r="AY7" s="2">
        <v>0.15453659</v>
      </c>
      <c r="AZ7" s="2">
        <v>0.15372274</v>
      </c>
      <c r="BA7" s="2">
        <v>0.15729998000000001</v>
      </c>
      <c r="BB7" s="2">
        <v>0.15905398000000001</v>
      </c>
      <c r="BC7" s="2">
        <v>0.16337725</v>
      </c>
      <c r="BD7" s="2">
        <v>0.17631405</v>
      </c>
      <c r="BE7" s="2">
        <v>0.18572522999999999</v>
      </c>
      <c r="BF7" s="2">
        <v>0.18839061999999998</v>
      </c>
    </row>
    <row r="8" spans="1:58" x14ac:dyDescent="0.25">
      <c r="A8" s="1" t="s">
        <v>240</v>
      </c>
      <c r="B8" s="2">
        <v>7.9429180000000002E-2</v>
      </c>
      <c r="C8" s="2">
        <v>7.9858079999999998E-2</v>
      </c>
      <c r="D8" s="2">
        <v>8.0545169999999999E-2</v>
      </c>
      <c r="E8" s="2">
        <v>8.7538029999999989E-2</v>
      </c>
      <c r="F8" s="2">
        <v>8.9298260000000004E-2</v>
      </c>
      <c r="G8" s="2">
        <v>8.7261909999999998E-2</v>
      </c>
      <c r="H8" s="2">
        <v>8.5620340000000003E-2</v>
      </c>
      <c r="I8" s="2">
        <v>9.3623499999999998E-2</v>
      </c>
      <c r="J8" s="2">
        <v>0.10077422</v>
      </c>
      <c r="K8" s="2">
        <v>0.11337305</v>
      </c>
      <c r="L8" s="2">
        <v>0.13345012000000001</v>
      </c>
      <c r="M8" s="2">
        <v>0.15310651</v>
      </c>
      <c r="N8" s="2">
        <v>0.15585285000000001</v>
      </c>
      <c r="O8" s="2">
        <v>0.14986313000000001</v>
      </c>
      <c r="P8" s="2">
        <v>0.14929870000000001</v>
      </c>
      <c r="Q8" s="2">
        <v>0.15208542</v>
      </c>
      <c r="R8" s="2">
        <v>0.15062504000000002</v>
      </c>
      <c r="S8" s="2">
        <v>0.15314311</v>
      </c>
      <c r="T8" s="2">
        <v>0.16086010000000001</v>
      </c>
      <c r="U8" s="2">
        <v>0.18660128000000001</v>
      </c>
      <c r="V8" s="2">
        <v>0.19043178999999999</v>
      </c>
      <c r="W8" s="2">
        <v>0.19600079999999998</v>
      </c>
      <c r="X8" s="2">
        <v>0.21114162</v>
      </c>
      <c r="Y8" s="2">
        <v>0.22355536000000001</v>
      </c>
      <c r="Z8" s="2">
        <v>0.23528384999999999</v>
      </c>
      <c r="AA8" s="2">
        <v>0.24489930000000001</v>
      </c>
      <c r="AB8" s="2">
        <v>0.25224703000000004</v>
      </c>
      <c r="AC8" s="2">
        <v>0.2509459</v>
      </c>
      <c r="AD8" s="2">
        <v>0.26158777</v>
      </c>
      <c r="AE8" s="2">
        <v>0.25335021999999996</v>
      </c>
      <c r="AF8" s="2">
        <v>0.26818143999999999</v>
      </c>
      <c r="AG8" s="2">
        <v>0.27676272999999996</v>
      </c>
      <c r="AH8" s="2">
        <v>0.28248728000000001</v>
      </c>
      <c r="AI8" s="2">
        <v>0.29730499999999999</v>
      </c>
      <c r="AJ8" s="2">
        <v>0.31428322000000003</v>
      </c>
      <c r="AK8" s="2">
        <v>0.32334102999999997</v>
      </c>
      <c r="AL8" s="2">
        <v>0.32449764000000003</v>
      </c>
      <c r="AM8" s="2">
        <v>0.32449084999999994</v>
      </c>
      <c r="AN8" s="2">
        <v>0.34670067000000004</v>
      </c>
      <c r="AO8" s="2">
        <v>0.35195053000000004</v>
      </c>
      <c r="AP8" s="2">
        <v>0.37618250000000003</v>
      </c>
      <c r="AQ8" s="2">
        <v>0.37011997000000002</v>
      </c>
      <c r="AR8" s="2">
        <v>0.37916556999999995</v>
      </c>
      <c r="AS8" s="2">
        <v>0.38283687999999999</v>
      </c>
      <c r="AT8" s="2">
        <v>0.37692019999999998</v>
      </c>
      <c r="AU8" s="2">
        <v>0.38861213999999999</v>
      </c>
      <c r="AV8" s="2">
        <v>0.37146804999999999</v>
      </c>
      <c r="AW8" s="2">
        <v>0.36708373999999999</v>
      </c>
      <c r="AX8" s="2">
        <v>0.35908973999999999</v>
      </c>
      <c r="AY8" s="2">
        <v>0.33462474999999997</v>
      </c>
      <c r="AZ8" s="2">
        <v>0.35515545000000004</v>
      </c>
      <c r="BA8" s="2">
        <v>0.37173443</v>
      </c>
      <c r="BB8" s="2">
        <v>0.38938316000000001</v>
      </c>
      <c r="BC8" s="2">
        <v>0.37339546000000001</v>
      </c>
      <c r="BD8" s="2">
        <v>0.38869925999999999</v>
      </c>
      <c r="BE8" s="2">
        <v>0.41096733000000002</v>
      </c>
      <c r="BF8" s="2">
        <v>0.41070132999999998</v>
      </c>
    </row>
    <row r="9" spans="1:58" x14ac:dyDescent="0.25">
      <c r="A9" s="1" t="s">
        <v>241</v>
      </c>
      <c r="B9" s="2">
        <v>3.6235377999999999E-2</v>
      </c>
      <c r="C9" s="2">
        <v>6.4529924000000002E-2</v>
      </c>
      <c r="D9" s="2">
        <v>0.10784034000000001</v>
      </c>
      <c r="E9" s="2">
        <v>0.16209212999999997</v>
      </c>
      <c r="F9" s="2">
        <v>0.21422815000000001</v>
      </c>
      <c r="G9" s="2">
        <v>0.26733783999999999</v>
      </c>
      <c r="H9" s="2">
        <v>0.33136660000000001</v>
      </c>
      <c r="I9" s="2">
        <v>0.37122363999999997</v>
      </c>
      <c r="J9" s="2">
        <v>0.38806350000000001</v>
      </c>
      <c r="K9" s="2">
        <v>0.43507174999999998</v>
      </c>
      <c r="L9" s="2">
        <v>0.44999671999999996</v>
      </c>
      <c r="M9" s="2">
        <v>0.42838690000000001</v>
      </c>
      <c r="N9" s="2">
        <v>0.43779311999999998</v>
      </c>
      <c r="O9" s="2">
        <v>0.43002110000000004</v>
      </c>
      <c r="P9" s="2">
        <v>0.41448099999999999</v>
      </c>
      <c r="Q9" s="2">
        <v>0.40351570000000003</v>
      </c>
      <c r="R9" s="2">
        <v>0.40502959999999999</v>
      </c>
      <c r="S9" s="2">
        <v>0.41862029999999995</v>
      </c>
      <c r="T9" s="2">
        <v>0.44556310000000005</v>
      </c>
      <c r="U9" s="2">
        <v>0.45601363999999994</v>
      </c>
      <c r="V9" s="2">
        <v>0.46586150000000004</v>
      </c>
      <c r="W9" s="2">
        <v>0.44257114000000003</v>
      </c>
      <c r="X9" s="2">
        <v>0.44750293999999996</v>
      </c>
      <c r="Y9" s="2">
        <v>0.40330013000000003</v>
      </c>
      <c r="Z9" s="2">
        <v>0.41176215999999999</v>
      </c>
      <c r="AA9" s="2">
        <v>0.40413035999999997</v>
      </c>
      <c r="AB9" s="2">
        <v>0.44252850000000005</v>
      </c>
      <c r="AC9" s="2">
        <v>0.42584310000000003</v>
      </c>
      <c r="AD9" s="2">
        <v>0.43434030000000001</v>
      </c>
      <c r="AE9" s="2">
        <v>0.42401629999999996</v>
      </c>
      <c r="AF9" s="2">
        <v>0.4185064</v>
      </c>
      <c r="AG9" s="2">
        <v>0.44458724999999999</v>
      </c>
      <c r="AH9" s="2">
        <v>0.424182</v>
      </c>
      <c r="AI9" s="2">
        <v>0.41591743000000003</v>
      </c>
      <c r="AJ9" s="2">
        <v>0.41133761999999996</v>
      </c>
      <c r="AK9" s="2">
        <v>0.40714019999999995</v>
      </c>
      <c r="AL9" s="2">
        <v>0.39997275999999998</v>
      </c>
      <c r="AM9" s="2">
        <v>0.39574387</v>
      </c>
      <c r="AN9" s="2">
        <v>0.39582447000000004</v>
      </c>
      <c r="AO9" s="2">
        <v>0.39199084999999995</v>
      </c>
      <c r="AP9" s="2">
        <v>0.37272063999999999</v>
      </c>
      <c r="AQ9" s="2">
        <v>0.36535625000000005</v>
      </c>
      <c r="AR9" s="2">
        <v>0.35038113000000004</v>
      </c>
      <c r="AS9" s="2">
        <v>0.36905433999999998</v>
      </c>
      <c r="AT9" s="2">
        <v>0.38319910000000001</v>
      </c>
      <c r="AU9" s="2">
        <v>0.40923529999999997</v>
      </c>
      <c r="AV9" s="2">
        <v>0.37376503</v>
      </c>
      <c r="AW9" s="2">
        <v>0.37090404999999999</v>
      </c>
      <c r="AX9" s="2">
        <v>0.38067272000000002</v>
      </c>
      <c r="AY9" s="2">
        <v>0.35551864999999999</v>
      </c>
      <c r="AZ9" s="2">
        <v>0.346522</v>
      </c>
      <c r="BA9" s="2">
        <v>0.35093679999999999</v>
      </c>
      <c r="BB9" s="2">
        <v>0.36578716</v>
      </c>
      <c r="BC9" s="2">
        <v>0.35984496999999999</v>
      </c>
      <c r="BD9" s="2">
        <v>0.37562410000000002</v>
      </c>
      <c r="BE9" s="2">
        <v>0.38453219999999999</v>
      </c>
      <c r="BF9" s="2">
        <v>0.36332829999999999</v>
      </c>
    </row>
    <row r="11" spans="1:58" x14ac:dyDescent="0.25">
      <c r="A11" s="3" t="s">
        <v>234</v>
      </c>
    </row>
    <row r="12" spans="1:58" x14ac:dyDescent="0.25">
      <c r="A12" s="18" t="s">
        <v>235</v>
      </c>
    </row>
  </sheetData>
  <hyperlinks>
    <hyperlink ref="A1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baseColWidth="10" defaultRowHeight="15" x14ac:dyDescent="0.25"/>
  <cols>
    <col min="1" max="1" width="18.5703125" bestFit="1" customWidth="1"/>
  </cols>
  <sheetData>
    <row r="1" spans="1:2" x14ac:dyDescent="0.25">
      <c r="A1" t="s">
        <v>243</v>
      </c>
      <c r="B1" s="20">
        <v>0.75</v>
      </c>
    </row>
    <row r="2" spans="1:2" x14ac:dyDescent="0.25">
      <c r="A2" t="s">
        <v>242</v>
      </c>
      <c r="B2" s="20">
        <v>0.75</v>
      </c>
    </row>
    <row r="3" spans="1:2" x14ac:dyDescent="0.25">
      <c r="A3" t="s">
        <v>244</v>
      </c>
      <c r="B3" s="20">
        <v>0.57999999999999996</v>
      </c>
    </row>
    <row r="4" spans="1:2" x14ac:dyDescent="0.25">
      <c r="A4" t="s">
        <v>245</v>
      </c>
      <c r="B4" s="20">
        <v>0.41</v>
      </c>
    </row>
    <row r="5" spans="1:2" x14ac:dyDescent="0.25">
      <c r="A5" t="s">
        <v>246</v>
      </c>
      <c r="B5" s="20">
        <v>0.39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"/>
  <sheetViews>
    <sheetView workbookViewId="0">
      <pane xSplit="1" ySplit="4" topLeftCell="B12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RowHeight="15" x14ac:dyDescent="0.25"/>
  <cols>
    <col min="1" max="1" width="24.42578125" customWidth="1"/>
  </cols>
  <sheetData>
    <row r="1" spans="1:78" x14ac:dyDescent="0.25">
      <c r="A1" s="1" t="s">
        <v>23</v>
      </c>
    </row>
    <row r="4" spans="1:78" x14ac:dyDescent="0.25">
      <c r="B4">
        <v>1800</v>
      </c>
      <c r="C4">
        <v>1810</v>
      </c>
      <c r="D4">
        <v>1820</v>
      </c>
      <c r="E4">
        <v>1830</v>
      </c>
      <c r="F4">
        <v>1840</v>
      </c>
      <c r="G4">
        <v>1850</v>
      </c>
      <c r="H4">
        <v>1860</v>
      </c>
      <c r="I4">
        <v>1870</v>
      </c>
      <c r="J4">
        <v>1880</v>
      </c>
      <c r="K4">
        <v>1890</v>
      </c>
      <c r="L4">
        <v>1900</v>
      </c>
      <c r="M4">
        <v>1910</v>
      </c>
      <c r="N4">
        <v>1920</v>
      </c>
      <c r="O4">
        <v>1930</v>
      </c>
      <c r="P4">
        <v>1940</v>
      </c>
      <c r="Q4">
        <v>1950</v>
      </c>
      <c r="R4">
        <v>1960</v>
      </c>
      <c r="S4">
        <v>1965</v>
      </c>
      <c r="T4">
        <v>1966</v>
      </c>
      <c r="U4">
        <v>1967</v>
      </c>
      <c r="V4">
        <v>1968</v>
      </c>
      <c r="W4">
        <v>1969</v>
      </c>
      <c r="X4">
        <v>1970</v>
      </c>
      <c r="Y4">
        <v>1971</v>
      </c>
      <c r="Z4">
        <v>1972</v>
      </c>
      <c r="AA4">
        <v>1973</v>
      </c>
      <c r="AB4">
        <v>1974</v>
      </c>
      <c r="AC4">
        <v>1975</v>
      </c>
      <c r="AD4">
        <v>1976</v>
      </c>
      <c r="AE4">
        <v>1977</v>
      </c>
      <c r="AF4">
        <v>1978</v>
      </c>
      <c r="AG4">
        <v>1979</v>
      </c>
      <c r="AH4">
        <v>1980</v>
      </c>
      <c r="AI4">
        <v>1981</v>
      </c>
      <c r="AJ4">
        <v>1982</v>
      </c>
      <c r="AK4">
        <v>1983</v>
      </c>
      <c r="AL4">
        <v>1984</v>
      </c>
      <c r="AM4">
        <v>1985</v>
      </c>
      <c r="AN4">
        <v>1986</v>
      </c>
      <c r="AO4">
        <v>1987</v>
      </c>
      <c r="AP4">
        <v>1988</v>
      </c>
      <c r="AQ4">
        <v>1989</v>
      </c>
      <c r="AR4">
        <v>1990</v>
      </c>
      <c r="AS4">
        <v>1991</v>
      </c>
      <c r="AT4">
        <v>1992</v>
      </c>
      <c r="AU4">
        <v>1993</v>
      </c>
      <c r="AV4">
        <v>1994</v>
      </c>
      <c r="AW4">
        <v>1995</v>
      </c>
      <c r="AX4">
        <v>1996</v>
      </c>
      <c r="AY4">
        <v>1997</v>
      </c>
      <c r="AZ4">
        <v>1998</v>
      </c>
      <c r="BA4">
        <v>1999</v>
      </c>
      <c r="BB4">
        <v>2000</v>
      </c>
      <c r="BC4">
        <v>2001</v>
      </c>
      <c r="BD4">
        <v>2002</v>
      </c>
      <c r="BE4">
        <v>2003</v>
      </c>
      <c r="BF4">
        <v>2004</v>
      </c>
      <c r="BG4">
        <v>2005</v>
      </c>
      <c r="BH4">
        <v>2006</v>
      </c>
      <c r="BI4">
        <v>2007</v>
      </c>
      <c r="BJ4">
        <v>2008</v>
      </c>
      <c r="BK4">
        <v>2009</v>
      </c>
      <c r="BL4">
        <v>2010</v>
      </c>
      <c r="BM4">
        <v>2011</v>
      </c>
      <c r="BN4">
        <v>2012</v>
      </c>
      <c r="BO4">
        <v>2013</v>
      </c>
      <c r="BP4">
        <v>2014</v>
      </c>
      <c r="BQ4">
        <v>2015</v>
      </c>
      <c r="BR4">
        <v>2016</v>
      </c>
      <c r="BS4">
        <v>2017</v>
      </c>
      <c r="BT4">
        <v>2018</v>
      </c>
      <c r="BU4">
        <v>2019</v>
      </c>
      <c r="BV4">
        <v>2020</v>
      </c>
      <c r="BW4">
        <v>2021</v>
      </c>
      <c r="BX4">
        <v>2030</v>
      </c>
      <c r="BY4">
        <v>2040</v>
      </c>
      <c r="BZ4">
        <v>2050</v>
      </c>
    </row>
    <row r="5" spans="1:78" x14ac:dyDescent="0.25">
      <c r="A5" t="s">
        <v>9</v>
      </c>
      <c r="B5">
        <v>97</v>
      </c>
      <c r="C5">
        <v>128</v>
      </c>
      <c r="D5">
        <v>153</v>
      </c>
      <c r="E5">
        <v>264</v>
      </c>
      <c r="F5">
        <v>356</v>
      </c>
      <c r="G5">
        <v>569</v>
      </c>
      <c r="H5">
        <v>1061</v>
      </c>
      <c r="I5">
        <v>1642</v>
      </c>
      <c r="J5">
        <v>2542</v>
      </c>
      <c r="K5">
        <v>3856</v>
      </c>
      <c r="L5">
        <v>5728</v>
      </c>
      <c r="M5">
        <v>8656</v>
      </c>
      <c r="N5">
        <v>9833</v>
      </c>
      <c r="O5">
        <v>10125</v>
      </c>
      <c r="P5">
        <v>11586</v>
      </c>
      <c r="Q5">
        <v>12603</v>
      </c>
      <c r="R5">
        <v>15442</v>
      </c>
      <c r="S5">
        <v>16140.179</v>
      </c>
      <c r="T5">
        <v>16324.093999999999</v>
      </c>
      <c r="U5">
        <v>16060.81</v>
      </c>
      <c r="V5">
        <v>16301.146000000001</v>
      </c>
      <c r="W5">
        <v>16798.736000000001</v>
      </c>
      <c r="X5">
        <v>17058.607</v>
      </c>
      <c r="Y5">
        <v>16965.776999999998</v>
      </c>
      <c r="Z5">
        <v>17158.636999999999</v>
      </c>
      <c r="AA5">
        <v>17667.849999999999</v>
      </c>
      <c r="AB5">
        <v>17682.05</v>
      </c>
      <c r="AC5">
        <v>18024.537</v>
      </c>
      <c r="AD5">
        <v>18688.484</v>
      </c>
      <c r="AE5">
        <v>19241.3</v>
      </c>
      <c r="AF5">
        <v>19457.903999999999</v>
      </c>
      <c r="AG5">
        <v>20363.54</v>
      </c>
      <c r="AH5">
        <v>20857.61</v>
      </c>
      <c r="AI5">
        <v>21149.68</v>
      </c>
      <c r="AJ5">
        <v>21385.451000000001</v>
      </c>
      <c r="AK5">
        <v>22046.346000000001</v>
      </c>
      <c r="AL5">
        <v>23001.08</v>
      </c>
      <c r="AM5">
        <v>23987.828000000001</v>
      </c>
      <c r="AN5">
        <v>24258.032999999999</v>
      </c>
      <c r="AO5">
        <v>25212.425999999999</v>
      </c>
      <c r="AP5">
        <v>25967.129000000001</v>
      </c>
      <c r="AQ5">
        <v>26215.675999999999</v>
      </c>
      <c r="AR5">
        <v>25904.469000000001</v>
      </c>
      <c r="AS5">
        <v>25654.252</v>
      </c>
      <c r="AT5">
        <v>25556.594000000001</v>
      </c>
      <c r="AU5">
        <v>25685.594000000001</v>
      </c>
      <c r="AV5">
        <v>25784.776999999998</v>
      </c>
      <c r="AW5">
        <v>25963.682000000001</v>
      </c>
      <c r="AX5">
        <v>26582.123</v>
      </c>
      <c r="AY5">
        <v>26536.687999999998</v>
      </c>
      <c r="AZ5">
        <v>26366.365000000002</v>
      </c>
      <c r="BA5">
        <v>26479.495999999999</v>
      </c>
      <c r="BB5">
        <v>27427.523000000001</v>
      </c>
      <c r="BC5">
        <v>27860.151999999998</v>
      </c>
      <c r="BD5">
        <v>28955.103999999999</v>
      </c>
      <c r="BE5">
        <v>31499.232</v>
      </c>
      <c r="BF5">
        <v>33673.01</v>
      </c>
      <c r="BG5">
        <v>36169.06</v>
      </c>
      <c r="BH5">
        <v>38069.035000000003</v>
      </c>
      <c r="BI5">
        <v>40228.417999999998</v>
      </c>
      <c r="BJ5">
        <v>40773.582000000002</v>
      </c>
      <c r="BK5">
        <v>40175.360000000001</v>
      </c>
      <c r="BL5">
        <v>41996.387000000002</v>
      </c>
      <c r="BM5">
        <v>44017.296999999999</v>
      </c>
      <c r="BN5">
        <v>44184.375</v>
      </c>
      <c r="BO5">
        <v>44842.616999999998</v>
      </c>
      <c r="BP5">
        <v>45161.207000000002</v>
      </c>
      <c r="BQ5">
        <v>44054.44</v>
      </c>
      <c r="BR5">
        <v>43504.163999999997</v>
      </c>
      <c r="BS5">
        <v>43751.675999999999</v>
      </c>
      <c r="BT5">
        <v>44315.875</v>
      </c>
      <c r="BU5">
        <v>43699.887000000002</v>
      </c>
      <c r="BV5">
        <v>41963.964999999997</v>
      </c>
      <c r="BW5">
        <v>44473.195</v>
      </c>
      <c r="BX5">
        <v>20000</v>
      </c>
      <c r="BY5">
        <v>8888.8888888888887</v>
      </c>
      <c r="BZ5">
        <v>4722.2222222222226</v>
      </c>
    </row>
    <row r="6" spans="1:78" x14ac:dyDescent="0.25">
      <c r="A6" t="s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6</v>
      </c>
      <c r="J6">
        <v>33</v>
      </c>
      <c r="K6">
        <v>89</v>
      </c>
      <c r="L6">
        <v>181</v>
      </c>
      <c r="M6">
        <v>397</v>
      </c>
      <c r="N6">
        <v>889</v>
      </c>
      <c r="O6">
        <v>1756</v>
      </c>
      <c r="P6">
        <v>2653</v>
      </c>
      <c r="Q6">
        <v>5444</v>
      </c>
      <c r="R6">
        <v>11097</v>
      </c>
      <c r="S6">
        <v>17989.603999999999</v>
      </c>
      <c r="T6">
        <v>19341.146000000001</v>
      </c>
      <c r="U6">
        <v>20732.136999999999</v>
      </c>
      <c r="V6">
        <v>22488.331999999999</v>
      </c>
      <c r="W6">
        <v>24353</v>
      </c>
      <c r="X6">
        <v>26505.184000000001</v>
      </c>
      <c r="Y6">
        <v>27994.796999999999</v>
      </c>
      <c r="Z6">
        <v>30112.263999999999</v>
      </c>
      <c r="AA6">
        <v>32534.807000000001</v>
      </c>
      <c r="AB6">
        <v>32078.18</v>
      </c>
      <c r="AC6">
        <v>31715.77</v>
      </c>
      <c r="AD6">
        <v>33752.464999999997</v>
      </c>
      <c r="AE6">
        <v>34928.137000000002</v>
      </c>
      <c r="AF6">
        <v>36509.917999999998</v>
      </c>
      <c r="AG6">
        <v>37064.565999999999</v>
      </c>
      <c r="AH6">
        <v>35514.42</v>
      </c>
      <c r="AI6">
        <v>34251.57</v>
      </c>
      <c r="AJ6">
        <v>33185.269999999997</v>
      </c>
      <c r="AK6">
        <v>32937.605000000003</v>
      </c>
      <c r="AL6">
        <v>33680.055</v>
      </c>
      <c r="AM6">
        <v>33660.1</v>
      </c>
      <c r="AN6">
        <v>34700.836000000003</v>
      </c>
      <c r="AO6">
        <v>35393.542999999998</v>
      </c>
      <c r="AP6">
        <v>36552.589999999997</v>
      </c>
      <c r="AQ6">
        <v>37156.836000000003</v>
      </c>
      <c r="AR6">
        <v>37608.019999999997</v>
      </c>
      <c r="AS6">
        <v>37610.639999999999</v>
      </c>
      <c r="AT6">
        <v>38151.847999999998</v>
      </c>
      <c r="AU6">
        <v>37960.612999999998</v>
      </c>
      <c r="AV6">
        <v>38793.508000000002</v>
      </c>
      <c r="AW6">
        <v>39442.175999999999</v>
      </c>
      <c r="AX6">
        <v>40314.296999999999</v>
      </c>
      <c r="AY6">
        <v>41413.245999999999</v>
      </c>
      <c r="AZ6">
        <v>41644.413999999997</v>
      </c>
      <c r="BA6">
        <v>42370.093999999997</v>
      </c>
      <c r="BB6">
        <v>42880.925999999999</v>
      </c>
      <c r="BC6">
        <v>43255.684000000001</v>
      </c>
      <c r="BD6">
        <v>43608.862999999998</v>
      </c>
      <c r="BE6">
        <v>44580.65</v>
      </c>
      <c r="BF6">
        <v>46270.656000000003</v>
      </c>
      <c r="BG6">
        <v>46672.656000000003</v>
      </c>
      <c r="BH6">
        <v>47172.61</v>
      </c>
      <c r="BI6">
        <v>47758.875</v>
      </c>
      <c r="BJ6">
        <v>47338.688000000002</v>
      </c>
      <c r="BK6">
        <v>46371.565999999999</v>
      </c>
      <c r="BL6">
        <v>47895.074000000001</v>
      </c>
      <c r="BM6">
        <v>48307.656000000003</v>
      </c>
      <c r="BN6">
        <v>49010.707000000002</v>
      </c>
      <c r="BO6">
        <v>49520.156000000003</v>
      </c>
      <c r="BP6">
        <v>49832.44</v>
      </c>
      <c r="BQ6">
        <v>50796.26</v>
      </c>
      <c r="BR6">
        <v>51760.777000000002</v>
      </c>
      <c r="BS6">
        <v>52515.542999999998</v>
      </c>
      <c r="BT6">
        <v>53250.62</v>
      </c>
      <c r="BU6">
        <v>53368.63</v>
      </c>
      <c r="BV6">
        <v>48380.71</v>
      </c>
      <c r="BW6">
        <v>51170.472999999998</v>
      </c>
      <c r="BX6">
        <v>38055.555555555555</v>
      </c>
      <c r="BY6">
        <v>21944.444444444445</v>
      </c>
      <c r="BZ6">
        <v>11666.666666666668</v>
      </c>
    </row>
    <row r="7" spans="1:78" x14ac:dyDescent="0.25">
      <c r="A7" t="s">
        <v>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38.888890000000004</v>
      </c>
      <c r="L7">
        <v>47.22222</v>
      </c>
      <c r="M7">
        <v>91.666663999999997</v>
      </c>
      <c r="N7">
        <v>177.77777</v>
      </c>
      <c r="O7">
        <v>363.88889999999998</v>
      </c>
      <c r="P7">
        <v>533.33330000000001</v>
      </c>
      <c r="Q7">
        <v>925</v>
      </c>
      <c r="R7">
        <v>1913.8888999999999</v>
      </c>
      <c r="S7">
        <v>2729.8865000000001</v>
      </c>
      <c r="T7">
        <v>2909.136</v>
      </c>
      <c r="U7">
        <v>2973.9692</v>
      </c>
      <c r="V7">
        <v>3132.3051999999998</v>
      </c>
      <c r="W7">
        <v>3316.9805000000001</v>
      </c>
      <c r="X7">
        <v>3473.4265</v>
      </c>
      <c r="Y7">
        <v>3628.942</v>
      </c>
      <c r="Z7">
        <v>3798.634</v>
      </c>
      <c r="AA7">
        <v>3852.9949999999999</v>
      </c>
      <c r="AB7">
        <v>4232.1367</v>
      </c>
      <c r="AC7">
        <v>4284.3325000000004</v>
      </c>
      <c r="AD7">
        <v>4267.3393999999998</v>
      </c>
      <c r="AE7">
        <v>4410.8590000000004</v>
      </c>
      <c r="AF7">
        <v>4773.7110000000002</v>
      </c>
      <c r="AG7">
        <v>5012.6469999999999</v>
      </c>
      <c r="AH7">
        <v>5120.4687999999996</v>
      </c>
      <c r="AI7">
        <v>5230.6283999999996</v>
      </c>
      <c r="AJ7">
        <v>5325.2655999999997</v>
      </c>
      <c r="AK7">
        <v>5552.5424999999996</v>
      </c>
      <c r="AL7">
        <v>5740.62</v>
      </c>
      <c r="AM7">
        <v>5854.1940000000004</v>
      </c>
      <c r="AN7">
        <v>5933.473</v>
      </c>
      <c r="AO7">
        <v>6013.8594000000003</v>
      </c>
      <c r="AP7">
        <v>6206.5635000000002</v>
      </c>
      <c r="AQ7">
        <v>6173.5825000000004</v>
      </c>
      <c r="AR7">
        <v>6383.3810000000003</v>
      </c>
      <c r="AS7">
        <v>6532.1625999999997</v>
      </c>
      <c r="AT7">
        <v>6530.3936000000003</v>
      </c>
      <c r="AU7">
        <v>6923.6646000000001</v>
      </c>
      <c r="AV7">
        <v>6967.2449999999999</v>
      </c>
      <c r="AW7">
        <v>7344.2120000000004</v>
      </c>
      <c r="AX7">
        <v>7442.817</v>
      </c>
      <c r="AY7">
        <v>7572.9385000000002</v>
      </c>
      <c r="AZ7">
        <v>7631.9766</v>
      </c>
      <c r="BA7">
        <v>7689.7780000000002</v>
      </c>
      <c r="BB7">
        <v>7826.1660000000002</v>
      </c>
      <c r="BC7">
        <v>7575.62</v>
      </c>
      <c r="BD7">
        <v>7665.6187</v>
      </c>
      <c r="BE7">
        <v>7606.5069999999996</v>
      </c>
      <c r="BF7">
        <v>8116.0375999999997</v>
      </c>
      <c r="BG7">
        <v>8336.2029999999995</v>
      </c>
      <c r="BH7">
        <v>8599.0570000000007</v>
      </c>
      <c r="BI7">
        <v>8688.9750000000004</v>
      </c>
      <c r="BJ7">
        <v>9136.7090000000007</v>
      </c>
      <c r="BK7">
        <v>9066.2999999999993</v>
      </c>
      <c r="BL7">
        <v>9518.0419999999995</v>
      </c>
      <c r="BM7">
        <v>9635.0750000000007</v>
      </c>
      <c r="BN7">
        <v>9985.8850000000002</v>
      </c>
      <c r="BO7">
        <v>10324.787</v>
      </c>
      <c r="BP7">
        <v>10535.741</v>
      </c>
      <c r="BQ7">
        <v>10444.338</v>
      </c>
      <c r="BR7">
        <v>10741.485000000001</v>
      </c>
      <c r="BS7">
        <v>10831.405000000001</v>
      </c>
      <c r="BT7">
        <v>11067.518</v>
      </c>
      <c r="BU7">
        <v>11153.791999999999</v>
      </c>
      <c r="BV7">
        <v>11413.826999999999</v>
      </c>
      <c r="BW7">
        <v>11183.226000000001</v>
      </c>
      <c r="BX7">
        <v>15166.666666666668</v>
      </c>
      <c r="BY7">
        <v>19500</v>
      </c>
      <c r="BZ7">
        <v>21666.666666666668</v>
      </c>
    </row>
    <row r="8" spans="1:78" x14ac:dyDescent="0.25">
      <c r="A8" t="s">
        <v>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33</v>
      </c>
      <c r="L8">
        <v>64</v>
      </c>
      <c r="M8">
        <v>142</v>
      </c>
      <c r="N8">
        <v>233</v>
      </c>
      <c r="O8">
        <v>603</v>
      </c>
      <c r="P8">
        <v>875</v>
      </c>
      <c r="Q8">
        <v>2092</v>
      </c>
      <c r="R8">
        <v>4472</v>
      </c>
      <c r="S8">
        <v>6303.799</v>
      </c>
      <c r="T8">
        <v>6868.7943999999998</v>
      </c>
      <c r="U8">
        <v>7374.0396000000001</v>
      </c>
      <c r="V8">
        <v>8044.3315000000002</v>
      </c>
      <c r="W8">
        <v>8833.4179999999997</v>
      </c>
      <c r="X8">
        <v>9614.7919999999995</v>
      </c>
      <c r="Y8">
        <v>10293.200000000001</v>
      </c>
      <c r="Z8">
        <v>10861.724</v>
      </c>
      <c r="AA8">
        <v>11377.838</v>
      </c>
      <c r="AB8">
        <v>11659.865</v>
      </c>
      <c r="AC8">
        <v>11659.741</v>
      </c>
      <c r="AD8">
        <v>12354.144</v>
      </c>
      <c r="AE8">
        <v>12759.843000000001</v>
      </c>
      <c r="AF8">
        <v>13293.951999999999</v>
      </c>
      <c r="AG8">
        <v>14118.031999999999</v>
      </c>
      <c r="AH8">
        <v>14236.960999999999</v>
      </c>
      <c r="AI8">
        <v>14395.874</v>
      </c>
      <c r="AJ8">
        <v>14469.735000000001</v>
      </c>
      <c r="AK8">
        <v>14703.833000000001</v>
      </c>
      <c r="AL8">
        <v>15902.681</v>
      </c>
      <c r="AM8">
        <v>16262.222</v>
      </c>
      <c r="AN8">
        <v>16421.111000000001</v>
      </c>
      <c r="AO8">
        <v>17281.896000000001</v>
      </c>
      <c r="AP8">
        <v>18088.846000000001</v>
      </c>
      <c r="AQ8">
        <v>18867.309000000001</v>
      </c>
      <c r="AR8">
        <v>19481.125</v>
      </c>
      <c r="AS8">
        <v>19972.84</v>
      </c>
      <c r="AT8">
        <v>20063.484</v>
      </c>
      <c r="AU8">
        <v>20265.484</v>
      </c>
      <c r="AV8">
        <v>20389.615000000002</v>
      </c>
      <c r="AW8">
        <v>21104.493999999999</v>
      </c>
      <c r="AX8">
        <v>22159.256000000001</v>
      </c>
      <c r="AY8">
        <v>22030.393</v>
      </c>
      <c r="AZ8">
        <v>22434</v>
      </c>
      <c r="BA8">
        <v>23071.903999999999</v>
      </c>
      <c r="BB8">
        <v>23994.258000000002</v>
      </c>
      <c r="BC8">
        <v>24316.833999999999</v>
      </c>
      <c r="BD8">
        <v>25030.143</v>
      </c>
      <c r="BE8">
        <v>25729.59</v>
      </c>
      <c r="BF8">
        <v>26721.101999999999</v>
      </c>
      <c r="BG8">
        <v>27438.037</v>
      </c>
      <c r="BH8">
        <v>28161.105</v>
      </c>
      <c r="BI8">
        <v>29315.39</v>
      </c>
      <c r="BJ8">
        <v>30021.317999999999</v>
      </c>
      <c r="BK8">
        <v>29401.190999999999</v>
      </c>
      <c r="BL8">
        <v>31588.863000000001</v>
      </c>
      <c r="BM8">
        <v>32340.18</v>
      </c>
      <c r="BN8">
        <v>33194.035000000003</v>
      </c>
      <c r="BO8">
        <v>33729.722999999998</v>
      </c>
      <c r="BP8">
        <v>33944.273000000001</v>
      </c>
      <c r="BQ8">
        <v>34768.675999999999</v>
      </c>
      <c r="BR8">
        <v>35560.773000000001</v>
      </c>
      <c r="BS8">
        <v>36529.222999999998</v>
      </c>
      <c r="BT8">
        <v>38356.300000000003</v>
      </c>
      <c r="BU8">
        <v>39062.945</v>
      </c>
      <c r="BV8">
        <v>38455.726999999999</v>
      </c>
      <c r="BW8">
        <v>40374.605000000003</v>
      </c>
      <c r="BX8">
        <v>35833.333333333336</v>
      </c>
      <c r="BY8">
        <v>20833.333333333332</v>
      </c>
      <c r="BZ8">
        <v>16666.666666666668</v>
      </c>
    </row>
    <row r="9" spans="1:78" x14ac:dyDescent="0.25">
      <c r="A9" t="s">
        <v>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72.469345000000004</v>
      </c>
      <c r="T9">
        <v>97.704970000000003</v>
      </c>
      <c r="U9">
        <v>116.35518</v>
      </c>
      <c r="V9">
        <v>147.87189000000001</v>
      </c>
      <c r="W9">
        <v>175.31134</v>
      </c>
      <c r="X9">
        <v>223.80801</v>
      </c>
      <c r="Y9">
        <v>311.28723000000002</v>
      </c>
      <c r="Z9">
        <v>431.79926</v>
      </c>
      <c r="AA9">
        <v>578.57370000000003</v>
      </c>
      <c r="AB9">
        <v>756.48175000000003</v>
      </c>
      <c r="AC9">
        <v>1049.4496999999999</v>
      </c>
      <c r="AD9">
        <v>1227.7114999999999</v>
      </c>
      <c r="AE9">
        <v>1528.1375</v>
      </c>
      <c r="AF9">
        <v>1775.7009</v>
      </c>
      <c r="AG9">
        <v>1846.8245999999999</v>
      </c>
      <c r="AH9">
        <v>2020.0956000000001</v>
      </c>
      <c r="AI9">
        <v>2385.6428000000001</v>
      </c>
      <c r="AJ9">
        <v>2588.3173999999999</v>
      </c>
      <c r="AK9">
        <v>2933.4589999999998</v>
      </c>
      <c r="AL9">
        <v>3559.8566999999998</v>
      </c>
      <c r="AM9">
        <v>4224.8374000000003</v>
      </c>
      <c r="AN9">
        <v>4525.0864000000001</v>
      </c>
      <c r="AO9">
        <v>4922.3310000000001</v>
      </c>
      <c r="AP9">
        <v>5366.4480000000003</v>
      </c>
      <c r="AQ9">
        <v>5518.9960000000001</v>
      </c>
      <c r="AR9">
        <v>5676.3410000000003</v>
      </c>
      <c r="AS9">
        <v>5947.9269999999997</v>
      </c>
      <c r="AT9">
        <v>5993.0844999999999</v>
      </c>
      <c r="AU9">
        <v>6199.4759999999997</v>
      </c>
      <c r="AV9">
        <v>6315.866</v>
      </c>
      <c r="AW9">
        <v>6589.8329999999996</v>
      </c>
      <c r="AX9">
        <v>6829.3334999999997</v>
      </c>
      <c r="AY9">
        <v>6782.4453000000003</v>
      </c>
      <c r="AZ9">
        <v>6899.1959999999999</v>
      </c>
      <c r="BA9">
        <v>7161.7533999999996</v>
      </c>
      <c r="BB9">
        <v>7323.34</v>
      </c>
      <c r="BC9">
        <v>7481.2084999999997</v>
      </c>
      <c r="BD9">
        <v>7551.7089999999998</v>
      </c>
      <c r="BE9">
        <v>7351.3456999999999</v>
      </c>
      <c r="BF9">
        <v>7636.4497000000001</v>
      </c>
      <c r="BG9">
        <v>7608.0730000000003</v>
      </c>
      <c r="BH9">
        <v>7654.4193999999998</v>
      </c>
      <c r="BI9">
        <v>7451.5479999999998</v>
      </c>
      <c r="BJ9">
        <v>7382.2847000000002</v>
      </c>
      <c r="BK9">
        <v>7232.9385000000002</v>
      </c>
      <c r="BL9">
        <v>7373.7334000000001</v>
      </c>
      <c r="BM9">
        <v>7022.1484</v>
      </c>
      <c r="BN9">
        <v>6500.9920000000002</v>
      </c>
      <c r="BO9">
        <v>6513.4916999999996</v>
      </c>
      <c r="BP9">
        <v>6606.6779999999999</v>
      </c>
      <c r="BQ9">
        <v>6655.7563</v>
      </c>
      <c r="BR9">
        <v>6714.7960000000003</v>
      </c>
      <c r="BS9">
        <v>6734.8729999999996</v>
      </c>
      <c r="BT9">
        <v>6856.0165999999999</v>
      </c>
      <c r="BU9">
        <v>7073.2896000000001</v>
      </c>
      <c r="BV9">
        <v>6789.3019999999997</v>
      </c>
      <c r="BW9">
        <v>7031.3393999999998</v>
      </c>
      <c r="BX9">
        <v>9680.5555555555566</v>
      </c>
      <c r="BY9">
        <v>12750</v>
      </c>
      <c r="BZ9">
        <v>14402.777777777779</v>
      </c>
    </row>
    <row r="10" spans="1:78" x14ac:dyDescent="0.25">
      <c r="A10" t="s">
        <v>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55.949084999999997</v>
      </c>
      <c r="T10">
        <v>61.737606</v>
      </c>
      <c r="U10">
        <v>62.353374000000002</v>
      </c>
      <c r="V10">
        <v>69.031909999999996</v>
      </c>
      <c r="W10">
        <v>72.558716000000004</v>
      </c>
      <c r="X10">
        <v>80.337943999999993</v>
      </c>
      <c r="Y10">
        <v>87.339066000000003</v>
      </c>
      <c r="Z10">
        <v>93.402019999999993</v>
      </c>
      <c r="AA10">
        <v>100.24630999999999</v>
      </c>
      <c r="AB10">
        <v>106.87296000000001</v>
      </c>
      <c r="AC10">
        <v>108.1472</v>
      </c>
      <c r="AD10">
        <v>120.57106</v>
      </c>
      <c r="AE10">
        <v>127.26663000000001</v>
      </c>
      <c r="AF10">
        <v>135.02681999999999</v>
      </c>
      <c r="AG10">
        <v>144.51552000000001</v>
      </c>
      <c r="AH10">
        <v>153.78856999999999</v>
      </c>
      <c r="AI10">
        <v>164.90758</v>
      </c>
      <c r="AJ10">
        <v>191.2329</v>
      </c>
      <c r="AK10">
        <v>211.77058</v>
      </c>
      <c r="AL10">
        <v>236.32065</v>
      </c>
      <c r="AM10">
        <v>244.35522</v>
      </c>
      <c r="AN10">
        <v>265.20490000000001</v>
      </c>
      <c r="AO10">
        <v>283.87975999999998</v>
      </c>
      <c r="AP10">
        <v>292.29104999999998</v>
      </c>
      <c r="AQ10">
        <v>321.91950000000003</v>
      </c>
      <c r="AR10">
        <v>361.12515000000002</v>
      </c>
      <c r="AS10">
        <v>376.74939999999998</v>
      </c>
      <c r="AT10">
        <v>404.74103000000002</v>
      </c>
      <c r="AU10">
        <v>418.39</v>
      </c>
      <c r="AV10">
        <v>434.57357999999999</v>
      </c>
      <c r="AW10">
        <v>454.20803999999998</v>
      </c>
      <c r="AX10">
        <v>466.29793999999998</v>
      </c>
      <c r="AY10">
        <v>499.90989999999999</v>
      </c>
      <c r="AZ10">
        <v>520.49474999999995</v>
      </c>
      <c r="BA10">
        <v>546.09436000000005</v>
      </c>
      <c r="BB10">
        <v>571.18349999999998</v>
      </c>
      <c r="BC10">
        <v>593.17505000000006</v>
      </c>
      <c r="BD10">
        <v>638.66094999999996</v>
      </c>
      <c r="BE10">
        <v>674.00779999999997</v>
      </c>
      <c r="BF10">
        <v>728.24785999999995</v>
      </c>
      <c r="BG10">
        <v>788.92499999999995</v>
      </c>
      <c r="BH10">
        <v>840.53093999999999</v>
      </c>
      <c r="BI10">
        <v>912.0394</v>
      </c>
      <c r="BJ10">
        <v>975.37994000000003</v>
      </c>
      <c r="BK10">
        <v>1047.9143999999999</v>
      </c>
      <c r="BL10">
        <v>1180.3001999999999</v>
      </c>
      <c r="BM10">
        <v>1247.5972999999999</v>
      </c>
      <c r="BN10">
        <v>1352.3665000000001</v>
      </c>
      <c r="BO10">
        <v>1463.1344999999999</v>
      </c>
      <c r="BP10">
        <v>1584.6013</v>
      </c>
      <c r="BQ10">
        <v>1711.2284</v>
      </c>
      <c r="BR10">
        <v>1737.3021000000001</v>
      </c>
      <c r="BS10">
        <v>1850.6599000000001</v>
      </c>
      <c r="BT10">
        <v>1995.8257000000001</v>
      </c>
      <c r="BU10">
        <v>2095.1579999999999</v>
      </c>
      <c r="BV10">
        <v>2185.7239</v>
      </c>
      <c r="BW10">
        <v>2373.0985999999998</v>
      </c>
      <c r="BX10">
        <v>6247.2222222222217</v>
      </c>
      <c r="BY10">
        <v>11533.333333333332</v>
      </c>
      <c r="BZ10">
        <v>15377.777777777777</v>
      </c>
    </row>
    <row r="11" spans="1:78" x14ac:dyDescent="0.25">
      <c r="A11" t="s">
        <v>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8.8611109999999996E-3</v>
      </c>
      <c r="AL11">
        <v>1.8666665999999998E-2</v>
      </c>
      <c r="AM11">
        <v>3.4737219999999999E-2</v>
      </c>
      <c r="AN11">
        <v>4.489833E-2</v>
      </c>
      <c r="AO11">
        <v>3.1353052999999999E-2</v>
      </c>
      <c r="AP11">
        <v>3.0149443000000001E-2</v>
      </c>
      <c r="AQ11">
        <v>0.77539133999999998</v>
      </c>
      <c r="AR11">
        <v>1.1481838</v>
      </c>
      <c r="AS11">
        <v>1.4938794</v>
      </c>
      <c r="AT11">
        <v>1.3796872</v>
      </c>
      <c r="AU11">
        <v>1.6461486000000001</v>
      </c>
      <c r="AV11">
        <v>1.7653638</v>
      </c>
      <c r="AW11">
        <v>1.8889655999999999</v>
      </c>
      <c r="AX11">
        <v>2.0675507</v>
      </c>
      <c r="AY11">
        <v>2.2165140000000001</v>
      </c>
      <c r="AZ11">
        <v>2.4004509999999999</v>
      </c>
      <c r="BA11">
        <v>2.6766573999999999</v>
      </c>
      <c r="BB11">
        <v>3.1313634000000001</v>
      </c>
      <c r="BC11">
        <v>4.1813107</v>
      </c>
      <c r="BD11">
        <v>5.2510405000000002</v>
      </c>
      <c r="BE11">
        <v>6.5400809999999998</v>
      </c>
      <c r="BF11">
        <v>8.5628899999999994</v>
      </c>
      <c r="BG11">
        <v>11.989428</v>
      </c>
      <c r="BH11">
        <v>16.394763999999999</v>
      </c>
      <c r="BI11">
        <v>22.106085</v>
      </c>
      <c r="BJ11">
        <v>35.680495999999998</v>
      </c>
      <c r="BK11">
        <v>58.853540000000002</v>
      </c>
      <c r="BL11">
        <v>94.123400000000004</v>
      </c>
      <c r="BM11">
        <v>180.91899000000001</v>
      </c>
      <c r="BN11">
        <v>278.41852</v>
      </c>
      <c r="BO11">
        <v>377.74686000000003</v>
      </c>
      <c r="BP11">
        <v>531.94899999999996</v>
      </c>
      <c r="BQ11">
        <v>686.00699999999995</v>
      </c>
      <c r="BR11">
        <v>876.95525999999995</v>
      </c>
      <c r="BS11">
        <v>1185.5150000000001</v>
      </c>
      <c r="BT11">
        <v>1524.5497</v>
      </c>
      <c r="BU11">
        <v>1855.5922</v>
      </c>
      <c r="BV11">
        <v>2222.4430000000002</v>
      </c>
      <c r="BW11">
        <v>2701.7222000000002</v>
      </c>
      <c r="BX11">
        <v>23111.111111111113</v>
      </c>
      <c r="BY11">
        <v>56333.333333333336</v>
      </c>
      <c r="BZ11">
        <v>78722.222222222234</v>
      </c>
    </row>
    <row r="12" spans="1:78" x14ac:dyDescent="0.25">
      <c r="A12" t="s">
        <v>6</v>
      </c>
      <c r="B12">
        <v>5556</v>
      </c>
      <c r="C12">
        <v>5833</v>
      </c>
      <c r="D12">
        <v>6111</v>
      </c>
      <c r="E12">
        <v>6389</v>
      </c>
      <c r="F12">
        <v>6944</v>
      </c>
      <c r="G12">
        <v>7222</v>
      </c>
      <c r="H12">
        <v>6944</v>
      </c>
      <c r="I12">
        <v>6944</v>
      </c>
      <c r="J12">
        <v>6944</v>
      </c>
      <c r="K12">
        <v>6667</v>
      </c>
      <c r="L12">
        <v>6111</v>
      </c>
      <c r="M12">
        <v>6389</v>
      </c>
      <c r="N12">
        <v>6944</v>
      </c>
      <c r="O12">
        <v>7222</v>
      </c>
      <c r="P12">
        <v>7222</v>
      </c>
      <c r="Q12">
        <v>7500</v>
      </c>
      <c r="R12">
        <v>8889</v>
      </c>
      <c r="S12">
        <v>9162</v>
      </c>
      <c r="T12">
        <v>9218</v>
      </c>
      <c r="U12">
        <v>9274</v>
      </c>
      <c r="V12">
        <v>9331</v>
      </c>
      <c r="W12">
        <v>9387</v>
      </c>
      <c r="X12">
        <v>9444</v>
      </c>
      <c r="Y12">
        <v>9499</v>
      </c>
      <c r="Z12">
        <v>9553</v>
      </c>
      <c r="AA12">
        <v>9608</v>
      </c>
      <c r="AB12">
        <v>9663</v>
      </c>
      <c r="AC12">
        <v>9718</v>
      </c>
      <c r="AD12">
        <v>9774</v>
      </c>
      <c r="AE12">
        <v>9830</v>
      </c>
      <c r="AF12">
        <v>9886</v>
      </c>
      <c r="AG12">
        <v>9943</v>
      </c>
      <c r="AH12">
        <v>10000</v>
      </c>
      <c r="AI12">
        <v>10106</v>
      </c>
      <c r="AJ12">
        <v>10213</v>
      </c>
      <c r="AK12">
        <v>10321</v>
      </c>
      <c r="AL12">
        <v>10430</v>
      </c>
      <c r="AM12">
        <v>10541</v>
      </c>
      <c r="AN12">
        <v>10653</v>
      </c>
      <c r="AO12">
        <v>10765</v>
      </c>
      <c r="AP12">
        <v>10879</v>
      </c>
      <c r="AQ12">
        <v>10995</v>
      </c>
      <c r="AR12">
        <v>11111</v>
      </c>
      <c r="AS12">
        <v>11243</v>
      </c>
      <c r="AT12">
        <v>11376</v>
      </c>
      <c r="AU12">
        <v>11511</v>
      </c>
      <c r="AV12">
        <v>11647</v>
      </c>
      <c r="AW12">
        <v>11785</v>
      </c>
      <c r="AX12">
        <v>11925</v>
      </c>
      <c r="AY12">
        <v>12066</v>
      </c>
      <c r="AZ12">
        <v>12209</v>
      </c>
      <c r="BA12">
        <v>12414</v>
      </c>
      <c r="BB12">
        <v>12500</v>
      </c>
      <c r="BC12">
        <v>12500</v>
      </c>
      <c r="BD12">
        <v>12470</v>
      </c>
      <c r="BE12">
        <v>12329</v>
      </c>
      <c r="BF12">
        <v>12160</v>
      </c>
      <c r="BG12">
        <v>12076</v>
      </c>
      <c r="BH12">
        <v>11993</v>
      </c>
      <c r="BI12">
        <v>11911</v>
      </c>
      <c r="BJ12">
        <v>11829</v>
      </c>
      <c r="BK12">
        <v>11747</v>
      </c>
      <c r="BL12">
        <v>11667</v>
      </c>
      <c r="BM12">
        <v>11553</v>
      </c>
      <c r="BN12">
        <v>11441</v>
      </c>
      <c r="BO12">
        <v>11330</v>
      </c>
      <c r="BP12">
        <v>11220</v>
      </c>
      <c r="BQ12">
        <v>11111</v>
      </c>
      <c r="BR12">
        <v>11111</v>
      </c>
      <c r="BS12">
        <v>11111</v>
      </c>
      <c r="BT12">
        <v>11111</v>
      </c>
      <c r="BU12">
        <v>11111</v>
      </c>
      <c r="BV12">
        <v>11111</v>
      </c>
      <c r="BW12">
        <v>11111</v>
      </c>
      <c r="BX12">
        <v>15000</v>
      </c>
      <c r="BY12">
        <v>20277.777777777777</v>
      </c>
      <c r="BZ12">
        <v>20277.777777777777</v>
      </c>
    </row>
    <row r="13" spans="1:78" x14ac:dyDescent="0.25">
      <c r="A13" t="s">
        <v>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8.8611109999999996E-3</v>
      </c>
      <c r="AG13">
        <v>1.7749998999999999E-2</v>
      </c>
      <c r="AH13">
        <v>3.1048333000000001E-2</v>
      </c>
      <c r="AI13">
        <v>3.1048333000000001E-2</v>
      </c>
      <c r="AJ13">
        <v>5.4704163E-2</v>
      </c>
      <c r="AK13">
        <v>9.6974450000000004E-2</v>
      </c>
      <c r="AL13">
        <v>0.13234166999999999</v>
      </c>
      <c r="AM13">
        <v>0.18989833</v>
      </c>
      <c r="AN13">
        <v>0.41052280000000002</v>
      </c>
      <c r="AO13">
        <v>0.57772696000000001</v>
      </c>
      <c r="AP13">
        <v>0.98047775000000004</v>
      </c>
      <c r="AQ13">
        <v>7.8353609999999998</v>
      </c>
      <c r="AR13">
        <v>10.741175999999999</v>
      </c>
      <c r="AS13">
        <v>12.084348</v>
      </c>
      <c r="AT13">
        <v>13.996057499999999</v>
      </c>
      <c r="AU13">
        <v>16.847650000000002</v>
      </c>
      <c r="AV13">
        <v>21.062428000000001</v>
      </c>
      <c r="AW13">
        <v>24.430418</v>
      </c>
      <c r="AX13">
        <v>27.217903</v>
      </c>
      <c r="AY13">
        <v>35.536552</v>
      </c>
      <c r="AZ13">
        <v>47.078989999999997</v>
      </c>
      <c r="BA13">
        <v>62.735996</v>
      </c>
      <c r="BB13">
        <v>92.871444999999994</v>
      </c>
      <c r="BC13">
        <v>112.75657</v>
      </c>
      <c r="BD13">
        <v>152.78575000000001</v>
      </c>
      <c r="BE13">
        <v>183.53549000000001</v>
      </c>
      <c r="BF13">
        <v>246.74486999999999</v>
      </c>
      <c r="BG13">
        <v>299.63997999999998</v>
      </c>
      <c r="BH13">
        <v>379.85665999999998</v>
      </c>
      <c r="BI13">
        <v>484.95593000000002</v>
      </c>
      <c r="BJ13">
        <v>622.17790000000002</v>
      </c>
      <c r="BK13">
        <v>773.00183000000004</v>
      </c>
      <c r="BL13">
        <v>961.52880000000005</v>
      </c>
      <c r="BM13">
        <v>1214.8667</v>
      </c>
      <c r="BN13">
        <v>1454.5869</v>
      </c>
      <c r="BO13">
        <v>1732.0170000000001</v>
      </c>
      <c r="BP13">
        <v>1912.2267999999999</v>
      </c>
      <c r="BQ13">
        <v>2238.7856000000002</v>
      </c>
      <c r="BR13">
        <v>2575.5823</v>
      </c>
      <c r="BS13">
        <v>3034.9169999999999</v>
      </c>
      <c r="BT13">
        <v>3360.0185999999999</v>
      </c>
      <c r="BU13">
        <v>3744.5149999999999</v>
      </c>
      <c r="BV13">
        <v>4192.6819999999998</v>
      </c>
      <c r="BW13">
        <v>4872.0946999999996</v>
      </c>
      <c r="BX13">
        <v>20944.444444444445</v>
      </c>
      <c r="BY13">
        <v>48388.888888888898</v>
      </c>
      <c r="BZ13">
        <v>64277.777777777781</v>
      </c>
    </row>
    <row r="14" spans="1:78" x14ac:dyDescent="0.2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9.0298610000000004</v>
      </c>
      <c r="T14">
        <v>9.2098440000000004</v>
      </c>
      <c r="U14">
        <v>9.3837159999999997</v>
      </c>
      <c r="V14">
        <v>9.5538000000000007</v>
      </c>
      <c r="W14">
        <v>9.7239810000000002</v>
      </c>
      <c r="X14">
        <v>11.0390625</v>
      </c>
      <c r="Y14">
        <v>11.649558000000001</v>
      </c>
      <c r="Z14">
        <v>12.946933</v>
      </c>
      <c r="AA14">
        <v>12.586639</v>
      </c>
      <c r="AB14">
        <v>12.167814</v>
      </c>
      <c r="AC14">
        <v>11.48028</v>
      </c>
      <c r="AD14">
        <v>11.869930999999999</v>
      </c>
      <c r="AE14">
        <v>15.856679</v>
      </c>
      <c r="AF14">
        <v>20.971792000000001</v>
      </c>
      <c r="AG14">
        <v>26.000826</v>
      </c>
      <c r="AH14">
        <v>29.858547000000002</v>
      </c>
      <c r="AI14">
        <v>27.297348</v>
      </c>
      <c r="AJ14">
        <v>35.222523000000002</v>
      </c>
      <c r="AK14">
        <v>44.509295999999999</v>
      </c>
      <c r="AL14">
        <v>53.712532000000003</v>
      </c>
      <c r="AM14">
        <v>63.575279999999999</v>
      </c>
      <c r="AN14">
        <v>79.677530000000004</v>
      </c>
      <c r="AO14">
        <v>81.135459999999995</v>
      </c>
      <c r="AP14">
        <v>85.562560000000005</v>
      </c>
      <c r="AQ14">
        <v>91.304060000000007</v>
      </c>
      <c r="AR14">
        <v>100.93559</v>
      </c>
      <c r="AS14">
        <v>106.65063000000001</v>
      </c>
      <c r="AT14">
        <v>104.65896600000001</v>
      </c>
      <c r="AU14">
        <v>109.135025</v>
      </c>
      <c r="AV14">
        <v>117.91619</v>
      </c>
      <c r="AW14">
        <v>124.090675</v>
      </c>
      <c r="AX14">
        <v>119.19629999999999</v>
      </c>
      <c r="AY14">
        <v>124.06341</v>
      </c>
      <c r="AZ14">
        <v>126.48511499999999</v>
      </c>
      <c r="BA14">
        <v>128.31882999999999</v>
      </c>
      <c r="BB14">
        <v>125.51533000000001</v>
      </c>
      <c r="BC14">
        <v>121.65284</v>
      </c>
      <c r="BD14">
        <v>151.30211</v>
      </c>
      <c r="BE14">
        <v>171.08366000000001</v>
      </c>
      <c r="BF14">
        <v>202.19873000000001</v>
      </c>
      <c r="BG14">
        <v>240.34448</v>
      </c>
      <c r="BH14">
        <v>298.02940000000001</v>
      </c>
      <c r="BI14">
        <v>391.13900000000001</v>
      </c>
      <c r="BJ14">
        <v>527.39954</v>
      </c>
      <c r="BK14">
        <v>600.33950000000004</v>
      </c>
      <c r="BL14">
        <v>691.15643</v>
      </c>
      <c r="BM14">
        <v>728.10230000000001</v>
      </c>
      <c r="BN14">
        <v>754.13189999999997</v>
      </c>
      <c r="BO14">
        <v>819.07550000000003</v>
      </c>
      <c r="BP14">
        <v>868.7944</v>
      </c>
      <c r="BQ14">
        <v>905.09576000000004</v>
      </c>
      <c r="BR14">
        <v>946.94680000000005</v>
      </c>
      <c r="BS14">
        <v>972.53430000000003</v>
      </c>
      <c r="BT14">
        <v>1045.9079999999999</v>
      </c>
      <c r="BU14">
        <v>1120.1494</v>
      </c>
      <c r="BV14">
        <v>1065.5650000000001</v>
      </c>
      <c r="BW14">
        <v>1139.9211</v>
      </c>
      <c r="BX14">
        <v>4722.2222222222226</v>
      </c>
      <c r="BY14">
        <v>6666.666666666667</v>
      </c>
      <c r="BZ14">
        <v>8055.5555555555557</v>
      </c>
    </row>
    <row r="15" spans="1:78" s="1" customFormat="1" x14ac:dyDescent="0.25">
      <c r="B15" s="1">
        <f>B4</f>
        <v>1800</v>
      </c>
      <c r="C15" s="1">
        <f t="shared" ref="C15:BN15" si="0">C4</f>
        <v>1810</v>
      </c>
      <c r="D15" s="1">
        <f t="shared" si="0"/>
        <v>1820</v>
      </c>
      <c r="E15" s="1">
        <f t="shared" si="0"/>
        <v>1830</v>
      </c>
      <c r="F15" s="1">
        <f t="shared" si="0"/>
        <v>1840</v>
      </c>
      <c r="G15" s="1">
        <f t="shared" si="0"/>
        <v>1850</v>
      </c>
      <c r="H15" s="1">
        <f t="shared" si="0"/>
        <v>1860</v>
      </c>
      <c r="I15" s="1">
        <f t="shared" si="0"/>
        <v>1870</v>
      </c>
      <c r="J15" s="1">
        <f t="shared" si="0"/>
        <v>1880</v>
      </c>
      <c r="K15" s="1">
        <f t="shared" si="0"/>
        <v>1890</v>
      </c>
      <c r="L15" s="1">
        <f t="shared" si="0"/>
        <v>1900</v>
      </c>
      <c r="M15" s="1">
        <f t="shared" si="0"/>
        <v>1910</v>
      </c>
      <c r="N15" s="1">
        <f t="shared" si="0"/>
        <v>1920</v>
      </c>
      <c r="O15" s="1">
        <f t="shared" si="0"/>
        <v>1930</v>
      </c>
      <c r="P15" s="1">
        <f t="shared" si="0"/>
        <v>1940</v>
      </c>
      <c r="Q15" s="1">
        <f t="shared" si="0"/>
        <v>1950</v>
      </c>
      <c r="R15" s="1">
        <f t="shared" si="0"/>
        <v>1960</v>
      </c>
      <c r="S15" s="1">
        <f t="shared" si="0"/>
        <v>1965</v>
      </c>
      <c r="T15" s="1">
        <f t="shared" si="0"/>
        <v>1966</v>
      </c>
      <c r="U15" s="1">
        <f t="shared" si="0"/>
        <v>1967</v>
      </c>
      <c r="V15" s="1">
        <f t="shared" si="0"/>
        <v>1968</v>
      </c>
      <c r="W15" s="1">
        <f t="shared" si="0"/>
        <v>1969</v>
      </c>
      <c r="X15" s="1">
        <f t="shared" si="0"/>
        <v>1970</v>
      </c>
      <c r="Y15" s="1">
        <f t="shared" si="0"/>
        <v>1971</v>
      </c>
      <c r="Z15" s="1">
        <f t="shared" si="0"/>
        <v>1972</v>
      </c>
      <c r="AA15" s="1">
        <f t="shared" si="0"/>
        <v>1973</v>
      </c>
      <c r="AB15" s="1">
        <f t="shared" si="0"/>
        <v>1974</v>
      </c>
      <c r="AC15" s="1">
        <f t="shared" si="0"/>
        <v>1975</v>
      </c>
      <c r="AD15" s="1">
        <f t="shared" si="0"/>
        <v>1976</v>
      </c>
      <c r="AE15" s="1">
        <f t="shared" si="0"/>
        <v>1977</v>
      </c>
      <c r="AF15" s="1">
        <f t="shared" si="0"/>
        <v>1978</v>
      </c>
      <c r="AG15" s="1">
        <f t="shared" si="0"/>
        <v>1979</v>
      </c>
      <c r="AH15" s="1">
        <f t="shared" si="0"/>
        <v>1980</v>
      </c>
      <c r="AI15" s="1">
        <f t="shared" si="0"/>
        <v>1981</v>
      </c>
      <c r="AJ15" s="1">
        <f t="shared" si="0"/>
        <v>1982</v>
      </c>
      <c r="AK15" s="1">
        <f t="shared" si="0"/>
        <v>1983</v>
      </c>
      <c r="AL15" s="1">
        <f t="shared" si="0"/>
        <v>1984</v>
      </c>
      <c r="AM15" s="1">
        <f t="shared" si="0"/>
        <v>1985</v>
      </c>
      <c r="AN15" s="1">
        <f t="shared" si="0"/>
        <v>1986</v>
      </c>
      <c r="AO15" s="1">
        <f t="shared" si="0"/>
        <v>1987</v>
      </c>
      <c r="AP15" s="1">
        <f t="shared" si="0"/>
        <v>1988</v>
      </c>
      <c r="AQ15" s="1">
        <f t="shared" si="0"/>
        <v>1989</v>
      </c>
      <c r="AR15" s="1">
        <f t="shared" si="0"/>
        <v>1990</v>
      </c>
      <c r="AS15" s="1">
        <f t="shared" si="0"/>
        <v>1991</v>
      </c>
      <c r="AT15" s="1">
        <f t="shared" si="0"/>
        <v>1992</v>
      </c>
      <c r="AU15" s="1">
        <f t="shared" si="0"/>
        <v>1993</v>
      </c>
      <c r="AV15" s="1">
        <f t="shared" si="0"/>
        <v>1994</v>
      </c>
      <c r="AW15" s="1">
        <f t="shared" si="0"/>
        <v>1995</v>
      </c>
      <c r="AX15" s="1">
        <f t="shared" si="0"/>
        <v>1996</v>
      </c>
      <c r="AY15" s="1">
        <f t="shared" si="0"/>
        <v>1997</v>
      </c>
      <c r="AZ15" s="1">
        <f t="shared" si="0"/>
        <v>1998</v>
      </c>
      <c r="BA15" s="1">
        <f t="shared" si="0"/>
        <v>1999</v>
      </c>
      <c r="BB15" s="1">
        <f t="shared" si="0"/>
        <v>2000</v>
      </c>
      <c r="BC15" s="1">
        <f t="shared" si="0"/>
        <v>2001</v>
      </c>
      <c r="BD15" s="1">
        <f t="shared" si="0"/>
        <v>2002</v>
      </c>
      <c r="BE15" s="1">
        <f t="shared" si="0"/>
        <v>2003</v>
      </c>
      <c r="BF15" s="1">
        <f t="shared" si="0"/>
        <v>2004</v>
      </c>
      <c r="BG15" s="1">
        <f t="shared" si="0"/>
        <v>2005</v>
      </c>
      <c r="BH15" s="1">
        <f t="shared" si="0"/>
        <v>2006</v>
      </c>
      <c r="BI15" s="1">
        <f t="shared" si="0"/>
        <v>2007</v>
      </c>
      <c r="BJ15" s="1">
        <f t="shared" si="0"/>
        <v>2008</v>
      </c>
      <c r="BK15" s="1">
        <f t="shared" si="0"/>
        <v>2009</v>
      </c>
      <c r="BL15" s="1">
        <f t="shared" si="0"/>
        <v>2010</v>
      </c>
      <c r="BM15" s="1">
        <f t="shared" si="0"/>
        <v>2011</v>
      </c>
      <c r="BN15" s="1">
        <f t="shared" si="0"/>
        <v>2012</v>
      </c>
      <c r="BO15" s="1">
        <f t="shared" ref="BO15:BZ15" si="1">BO4</f>
        <v>2013</v>
      </c>
      <c r="BP15" s="1">
        <f t="shared" si="1"/>
        <v>2014</v>
      </c>
      <c r="BQ15" s="1">
        <f t="shared" si="1"/>
        <v>2015</v>
      </c>
      <c r="BR15" s="1">
        <f t="shared" si="1"/>
        <v>2016</v>
      </c>
      <c r="BS15" s="1">
        <f t="shared" si="1"/>
        <v>2017</v>
      </c>
      <c r="BT15" s="1">
        <f t="shared" si="1"/>
        <v>2018</v>
      </c>
      <c r="BU15" s="1">
        <f t="shared" si="1"/>
        <v>2019</v>
      </c>
      <c r="BV15" s="1">
        <f t="shared" si="1"/>
        <v>2020</v>
      </c>
      <c r="BW15" s="1">
        <f t="shared" si="1"/>
        <v>2021</v>
      </c>
      <c r="BX15" s="1">
        <f t="shared" si="1"/>
        <v>2030</v>
      </c>
      <c r="BY15" s="1">
        <f t="shared" si="1"/>
        <v>2040</v>
      </c>
      <c r="BZ15" s="1">
        <f t="shared" si="1"/>
        <v>2050</v>
      </c>
    </row>
    <row r="16" spans="1:78" x14ac:dyDescent="0.25">
      <c r="A16" s="1" t="s">
        <v>14</v>
      </c>
      <c r="B16" s="2">
        <f>B5/SUM(B$5:B$14)</f>
        <v>1.7159030603219529E-2</v>
      </c>
      <c r="C16" s="2">
        <f t="shared" ref="C16:BN16" si="2">C5/SUM(C$5:C$14)</f>
        <v>2.147290723033048E-2</v>
      </c>
      <c r="D16" s="2">
        <f t="shared" si="2"/>
        <v>2.442528735632184E-2</v>
      </c>
      <c r="E16" s="2">
        <f t="shared" si="2"/>
        <v>3.9681346760859763E-2</v>
      </c>
      <c r="F16" s="2">
        <f t="shared" si="2"/>
        <v>4.876712328767123E-2</v>
      </c>
      <c r="G16" s="2">
        <f t="shared" si="2"/>
        <v>7.3032986779617504E-2</v>
      </c>
      <c r="H16" s="2">
        <f t="shared" si="2"/>
        <v>0.13254216114928169</v>
      </c>
      <c r="I16" s="2">
        <f t="shared" si="2"/>
        <v>0.19110800744878959</v>
      </c>
      <c r="J16" s="2">
        <f t="shared" si="2"/>
        <v>0.26704485765311481</v>
      </c>
      <c r="K16" s="2">
        <f t="shared" si="2"/>
        <v>0.36091726895523712</v>
      </c>
      <c r="L16" s="2">
        <f t="shared" si="2"/>
        <v>0.47217006630680614</v>
      </c>
      <c r="M16" s="2">
        <f t="shared" si="2"/>
        <v>0.55219342089475298</v>
      </c>
      <c r="N16" s="2">
        <f t="shared" si="2"/>
        <v>0.54395756395914352</v>
      </c>
      <c r="O16" s="2">
        <f t="shared" si="2"/>
        <v>0.50448709758428212</v>
      </c>
      <c r="P16" s="2">
        <f t="shared" si="2"/>
        <v>0.50661730484290068</v>
      </c>
      <c r="Q16" s="2">
        <f t="shared" si="2"/>
        <v>0.44121971712645286</v>
      </c>
      <c r="R16" s="2">
        <f t="shared" si="2"/>
        <v>0.36930312884626237</v>
      </c>
      <c r="S16" s="2">
        <f t="shared" si="2"/>
        <v>0.30764928805424036</v>
      </c>
      <c r="T16" s="2">
        <f t="shared" si="2"/>
        <v>0.29772290261798079</v>
      </c>
      <c r="U16" s="2">
        <f t="shared" si="2"/>
        <v>0.2837446135433887</v>
      </c>
      <c r="V16" s="2">
        <f t="shared" si="2"/>
        <v>0.27386034423206146</v>
      </c>
      <c r="W16" s="2">
        <f t="shared" si="2"/>
        <v>0.26687226469800929</v>
      </c>
      <c r="X16" s="2">
        <f t="shared" si="2"/>
        <v>0.25686342677907648</v>
      </c>
      <c r="Y16" s="2">
        <f t="shared" si="2"/>
        <v>0.24662430237529892</v>
      </c>
      <c r="Z16" s="2">
        <f t="shared" si="2"/>
        <v>0.23824025971882368</v>
      </c>
      <c r="AA16" s="2">
        <f t="shared" si="2"/>
        <v>0.23329161806507093</v>
      </c>
      <c r="AB16" s="2">
        <f t="shared" si="2"/>
        <v>0.23207605936036493</v>
      </c>
      <c r="AC16" s="2">
        <f t="shared" si="2"/>
        <v>0.23539498327596678</v>
      </c>
      <c r="AD16" s="2">
        <f t="shared" si="2"/>
        <v>0.23303341439539657</v>
      </c>
      <c r="AE16" s="2">
        <f t="shared" si="2"/>
        <v>0.23226671741862093</v>
      </c>
      <c r="AF16" s="2">
        <f t="shared" si="2"/>
        <v>0.22664158705707699</v>
      </c>
      <c r="AG16" s="2">
        <f t="shared" si="2"/>
        <v>0.2300467350874342</v>
      </c>
      <c r="AH16" s="2">
        <f t="shared" si="2"/>
        <v>0.23719826002421632</v>
      </c>
      <c r="AI16" s="2">
        <f t="shared" si="2"/>
        <v>0.24112742764390371</v>
      </c>
      <c r="AJ16" s="2">
        <f t="shared" si="2"/>
        <v>0.24470285522885507</v>
      </c>
      <c r="AK16" s="2">
        <f t="shared" si="2"/>
        <v>0.24840625423913479</v>
      </c>
      <c r="AL16" s="2">
        <f t="shared" si="2"/>
        <v>0.2483797843514447</v>
      </c>
      <c r="AM16" s="2">
        <f t="shared" si="2"/>
        <v>0.25293387543768442</v>
      </c>
      <c r="AN16" s="2">
        <f t="shared" si="2"/>
        <v>0.25050408159167409</v>
      </c>
      <c r="AO16" s="2">
        <f t="shared" si="2"/>
        <v>0.25223857527899934</v>
      </c>
      <c r="AP16" s="2">
        <f t="shared" si="2"/>
        <v>0.2510370204531005</v>
      </c>
      <c r="AQ16" s="2">
        <f t="shared" si="2"/>
        <v>0.24884543580732946</v>
      </c>
      <c r="AR16" s="2">
        <f t="shared" si="2"/>
        <v>0.24291902981033175</v>
      </c>
      <c r="AS16" s="2">
        <f t="shared" si="2"/>
        <v>0.2387379234829303</v>
      </c>
      <c r="AT16" s="2">
        <f t="shared" si="2"/>
        <v>0.23620606603327057</v>
      </c>
      <c r="AU16" s="2">
        <f t="shared" si="2"/>
        <v>0.23544924666933142</v>
      </c>
      <c r="AV16" s="2">
        <f t="shared" si="2"/>
        <v>0.23340273472049597</v>
      </c>
      <c r="AW16" s="2">
        <f t="shared" si="2"/>
        <v>0.23010509709604535</v>
      </c>
      <c r="AX16" s="2">
        <f t="shared" si="2"/>
        <v>0.22941807355165106</v>
      </c>
      <c r="AY16" s="2">
        <f t="shared" si="2"/>
        <v>0.22668639021852052</v>
      </c>
      <c r="AZ16" s="2">
        <f t="shared" si="2"/>
        <v>0.22366855636827127</v>
      </c>
      <c r="BA16" s="2">
        <f t="shared" si="2"/>
        <v>0.22079705858580403</v>
      </c>
      <c r="BB16" s="2">
        <f t="shared" si="2"/>
        <v>0.22345139984658455</v>
      </c>
      <c r="BC16" s="2">
        <f t="shared" si="2"/>
        <v>0.22500296830350316</v>
      </c>
      <c r="BD16" s="2">
        <f t="shared" si="2"/>
        <v>0.22938471850843878</v>
      </c>
      <c r="BE16" s="2">
        <f t="shared" si="2"/>
        <v>0.24205695009716263</v>
      </c>
      <c r="BF16" s="2">
        <f t="shared" si="2"/>
        <v>0.24802786920244149</v>
      </c>
      <c r="BG16" s="2">
        <f t="shared" si="2"/>
        <v>0.25901474980895034</v>
      </c>
      <c r="BH16" s="2">
        <f t="shared" si="2"/>
        <v>0.26587485230997981</v>
      </c>
      <c r="BI16" s="2">
        <f t="shared" si="2"/>
        <v>0.27335690773134752</v>
      </c>
      <c r="BJ16" s="2">
        <f t="shared" si="2"/>
        <v>0.27430686998825843</v>
      </c>
      <c r="BK16" s="2">
        <f t="shared" si="2"/>
        <v>0.27428234718648697</v>
      </c>
      <c r="BL16" s="2">
        <f t="shared" si="2"/>
        <v>0.27454682629547977</v>
      </c>
      <c r="BM16" s="2">
        <f t="shared" si="2"/>
        <v>0.28171639518533165</v>
      </c>
      <c r="BN16" s="2">
        <f t="shared" si="2"/>
        <v>0.27937122792316016</v>
      </c>
      <c r="BO16" s="2">
        <f t="shared" ref="BO16:BZ16" si="3">BO5/SUM(BO$5:BO$14)</f>
        <v>0.27912760535965769</v>
      </c>
      <c r="BP16" s="2">
        <f t="shared" si="3"/>
        <v>0.27843272987169587</v>
      </c>
      <c r="BQ16" s="2">
        <f t="shared" si="3"/>
        <v>0.26965790559297514</v>
      </c>
      <c r="BR16" s="2">
        <f t="shared" si="3"/>
        <v>0.26281774564242211</v>
      </c>
      <c r="BS16" s="2">
        <f t="shared" si="3"/>
        <v>0.2596271362360203</v>
      </c>
      <c r="BT16" s="2">
        <f t="shared" si="3"/>
        <v>0.25633354985585577</v>
      </c>
      <c r="BU16" s="2">
        <f t="shared" si="3"/>
        <v>0.25073814430877261</v>
      </c>
      <c r="BV16" s="2">
        <f t="shared" si="3"/>
        <v>0.2501116263531068</v>
      </c>
      <c r="BW16" s="2">
        <f t="shared" si="3"/>
        <v>0.25207178400241342</v>
      </c>
      <c r="BX16" s="2">
        <f t="shared" si="3"/>
        <v>0.10595402772463725</v>
      </c>
      <c r="BY16" s="2">
        <f t="shared" si="3"/>
        <v>3.9137985861402602E-2</v>
      </c>
      <c r="BZ16" s="2">
        <f t="shared" si="3"/>
        <v>1.8457997198727483E-2</v>
      </c>
    </row>
    <row r="17" spans="1:78" x14ac:dyDescent="0.25">
      <c r="A17" s="1" t="s">
        <v>15</v>
      </c>
      <c r="B17" s="2">
        <f>B6/SUM(B$5:B$14)</f>
        <v>0</v>
      </c>
      <c r="C17" s="2">
        <f t="shared" ref="C17:BN17" si="4">C6/SUM(C$5:C$14)</f>
        <v>0</v>
      </c>
      <c r="D17" s="2">
        <f t="shared" si="4"/>
        <v>0</v>
      </c>
      <c r="E17" s="2">
        <f t="shared" si="4"/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6.9832402234636874E-4</v>
      </c>
      <c r="J17" s="2">
        <f t="shared" si="4"/>
        <v>3.4667507091080997E-3</v>
      </c>
      <c r="K17" s="2">
        <f t="shared" si="4"/>
        <v>8.3303000355332227E-3</v>
      </c>
      <c r="L17" s="2">
        <f t="shared" si="4"/>
        <v>1.4920178422055152E-2</v>
      </c>
      <c r="M17" s="2">
        <f t="shared" si="4"/>
        <v>2.5325876628375339E-2</v>
      </c>
      <c r="N17" s="2">
        <f t="shared" si="4"/>
        <v>4.9179118718567949E-2</v>
      </c>
      <c r="O17" s="2">
        <f t="shared" si="4"/>
        <v>8.7494256134123399E-2</v>
      </c>
      <c r="P17" s="2">
        <f t="shared" si="4"/>
        <v>0.11600687983326563</v>
      </c>
      <c r="Q17" s="2">
        <f t="shared" si="4"/>
        <v>0.1905895532838538</v>
      </c>
      <c r="R17" s="2">
        <f t="shared" si="4"/>
        <v>0.26539028757978073</v>
      </c>
      <c r="S17" s="2">
        <f t="shared" si="4"/>
        <v>0.34290133108051118</v>
      </c>
      <c r="T17" s="2">
        <f t="shared" si="4"/>
        <v>0.35274865037399006</v>
      </c>
      <c r="U17" s="2">
        <f t="shared" si="4"/>
        <v>0.36627244833813422</v>
      </c>
      <c r="V17" s="2">
        <f t="shared" si="4"/>
        <v>0.37780548329086083</v>
      </c>
      <c r="W17" s="2">
        <f t="shared" si="4"/>
        <v>0.38688269535223485</v>
      </c>
      <c r="X17" s="2">
        <f t="shared" si="4"/>
        <v>0.39910717150878433</v>
      </c>
      <c r="Y17" s="2">
        <f t="shared" si="4"/>
        <v>0.40694848696072755</v>
      </c>
      <c r="Z17" s="2">
        <f t="shared" si="4"/>
        <v>0.41809577276340681</v>
      </c>
      <c r="AA17" s="2">
        <f t="shared" si="4"/>
        <v>0.42959940051929335</v>
      </c>
      <c r="AB17" s="2">
        <f t="shared" si="4"/>
        <v>0.4210245761013271</v>
      </c>
      <c r="AC17" s="2">
        <f t="shared" si="4"/>
        <v>0.41419833134878353</v>
      </c>
      <c r="AD17" s="2">
        <f t="shared" si="4"/>
        <v>0.42087160002978935</v>
      </c>
      <c r="AE17" s="2">
        <f t="shared" si="4"/>
        <v>0.42162659105870598</v>
      </c>
      <c r="AF17" s="2">
        <f t="shared" si="4"/>
        <v>0.42525987171299345</v>
      </c>
      <c r="AG17" s="2">
        <f t="shared" si="4"/>
        <v>0.41871808122422327</v>
      </c>
      <c r="AH17" s="2">
        <f t="shared" si="4"/>
        <v>0.40387938166305859</v>
      </c>
      <c r="AI17" s="2">
        <f t="shared" si="4"/>
        <v>0.39050202966972086</v>
      </c>
      <c r="AJ17" s="2">
        <f t="shared" si="4"/>
        <v>0.37972219152827152</v>
      </c>
      <c r="AK17" s="2">
        <f t="shared" si="4"/>
        <v>0.37112304604392027</v>
      </c>
      <c r="AL17" s="2">
        <f t="shared" si="4"/>
        <v>0.36369791322167466</v>
      </c>
      <c r="AM17" s="2">
        <f t="shared" si="4"/>
        <v>0.35492081820079752</v>
      </c>
      <c r="AN17" s="2">
        <f t="shared" si="4"/>
        <v>0.35834319512399471</v>
      </c>
      <c r="AO17" s="2">
        <f t="shared" si="4"/>
        <v>0.35409590732744245</v>
      </c>
      <c r="AP17" s="2">
        <f t="shared" si="4"/>
        <v>0.35337188348560966</v>
      </c>
      <c r="AQ17" s="2">
        <f t="shared" si="4"/>
        <v>0.35270153047518094</v>
      </c>
      <c r="AR17" s="2">
        <f t="shared" si="4"/>
        <v>0.35266902137571521</v>
      </c>
      <c r="AS17" s="2">
        <f t="shared" si="4"/>
        <v>0.35000381591574126</v>
      </c>
      <c r="AT17" s="2">
        <f t="shared" si="4"/>
        <v>0.35261732952283475</v>
      </c>
      <c r="AU17" s="2">
        <f t="shared" si="4"/>
        <v>0.34796928324710064</v>
      </c>
      <c r="AV17" s="2">
        <f t="shared" si="4"/>
        <v>0.35115722957780243</v>
      </c>
      <c r="AW17" s="2">
        <f t="shared" si="4"/>
        <v>0.3495592704516759</v>
      </c>
      <c r="AX17" s="2">
        <f t="shared" si="4"/>
        <v>0.34793414936531236</v>
      </c>
      <c r="AY17" s="2">
        <f t="shared" si="4"/>
        <v>0.35376755543011185</v>
      </c>
      <c r="AZ17" s="2">
        <f t="shared" si="4"/>
        <v>0.35327380016860965</v>
      </c>
      <c r="BA17" s="2">
        <f t="shared" si="4"/>
        <v>0.35329947847965171</v>
      </c>
      <c r="BB17" s="2">
        <f t="shared" si="4"/>
        <v>0.34934991910927582</v>
      </c>
      <c r="BC17" s="2">
        <f t="shared" si="4"/>
        <v>0.34933970554067151</v>
      </c>
      <c r="BD17" s="2">
        <f t="shared" si="4"/>
        <v>0.34547300412832471</v>
      </c>
      <c r="BE17" s="2">
        <f t="shared" si="4"/>
        <v>0.34258156428541098</v>
      </c>
      <c r="BF17" s="2">
        <f t="shared" si="4"/>
        <v>0.3408193153590714</v>
      </c>
      <c r="BG17" s="2">
        <f t="shared" si="4"/>
        <v>0.33423335626525008</v>
      </c>
      <c r="BH17" s="2">
        <f t="shared" si="4"/>
        <v>0.32945439034181651</v>
      </c>
      <c r="BI17" s="2">
        <f t="shared" si="4"/>
        <v>0.32452726295943235</v>
      </c>
      <c r="BJ17" s="2">
        <f t="shared" si="4"/>
        <v>0.31847403876928765</v>
      </c>
      <c r="BK17" s="2">
        <f t="shared" si="4"/>
        <v>0.31658464205904052</v>
      </c>
      <c r="BL17" s="2">
        <f t="shared" si="4"/>
        <v>0.31310885295649715</v>
      </c>
      <c r="BM17" s="2">
        <f t="shared" si="4"/>
        <v>0.30917524781617234</v>
      </c>
      <c r="BN17" s="2">
        <f t="shared" si="4"/>
        <v>0.30988740693904171</v>
      </c>
      <c r="BO17" s="2">
        <f t="shared" ref="BO17:BZ17" si="5">BO6/SUM(BO$5:BO$14)</f>
        <v>0.30824344086155109</v>
      </c>
      <c r="BP17" s="2">
        <f t="shared" si="5"/>
        <v>0.30723231789104954</v>
      </c>
      <c r="BQ17" s="2">
        <f t="shared" si="5"/>
        <v>0.31092468962393388</v>
      </c>
      <c r="BR17" s="2">
        <f t="shared" si="5"/>
        <v>0.31269767013199318</v>
      </c>
      <c r="BS17" s="2">
        <f t="shared" si="5"/>
        <v>0.31163286263524126</v>
      </c>
      <c r="BT17" s="2">
        <f t="shared" si="5"/>
        <v>0.30801423771109632</v>
      </c>
      <c r="BU17" s="2">
        <f t="shared" si="5"/>
        <v>0.30621477923962342</v>
      </c>
      <c r="BV17" s="2">
        <f t="shared" si="5"/>
        <v>0.28835640441073712</v>
      </c>
      <c r="BW17" s="2">
        <f t="shared" si="5"/>
        <v>0.29003161156641272</v>
      </c>
      <c r="BX17" s="2">
        <f t="shared" si="5"/>
        <v>0.20160696942049031</v>
      </c>
      <c r="BY17" s="2">
        <f t="shared" si="5"/>
        <v>9.6621902595337678E-2</v>
      </c>
      <c r="BZ17" s="2">
        <f t="shared" si="5"/>
        <v>4.5602110726267901E-2</v>
      </c>
    </row>
    <row r="18" spans="1:78" x14ac:dyDescent="0.25">
      <c r="A18" s="1" t="s">
        <v>16</v>
      </c>
      <c r="B18" s="2">
        <f>B9/SUM(B$5:B$14)</f>
        <v>0</v>
      </c>
      <c r="C18" s="2">
        <f t="shared" ref="C18:BN18" si="6">C9/SUM(C$5:C$14)</f>
        <v>0</v>
      </c>
      <c r="D18" s="2">
        <f t="shared" si="6"/>
        <v>0</v>
      </c>
      <c r="E18" s="2">
        <f t="shared" si="6"/>
        <v>0</v>
      </c>
      <c r="F18" s="2">
        <f t="shared" si="6"/>
        <v>0</v>
      </c>
      <c r="G18" s="2">
        <f t="shared" si="6"/>
        <v>0</v>
      </c>
      <c r="H18" s="2">
        <f t="shared" si="6"/>
        <v>0</v>
      </c>
      <c r="I18" s="2">
        <f t="shared" si="6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6"/>
        <v>0</v>
      </c>
      <c r="O18" s="2">
        <f t="shared" si="6"/>
        <v>0</v>
      </c>
      <c r="P18" s="2">
        <f t="shared" si="6"/>
        <v>0</v>
      </c>
      <c r="Q18" s="2">
        <f t="shared" si="6"/>
        <v>0</v>
      </c>
      <c r="R18" s="2">
        <f t="shared" si="6"/>
        <v>0</v>
      </c>
      <c r="S18" s="2">
        <f t="shared" si="6"/>
        <v>1.3813441842873691E-3</v>
      </c>
      <c r="T18" s="2">
        <f t="shared" si="6"/>
        <v>1.7819676405075062E-3</v>
      </c>
      <c r="U18" s="2">
        <f t="shared" si="6"/>
        <v>2.0556345279516683E-3</v>
      </c>
      <c r="V18" s="2">
        <f t="shared" si="6"/>
        <v>2.4842576526610785E-3</v>
      </c>
      <c r="W18" s="2">
        <f t="shared" si="6"/>
        <v>2.7850746825858032E-3</v>
      </c>
      <c r="X18" s="2">
        <f t="shared" si="6"/>
        <v>3.3700343990107641E-3</v>
      </c>
      <c r="Y18" s="2">
        <f t="shared" si="6"/>
        <v>4.5250503962824245E-3</v>
      </c>
      <c r="Z18" s="2">
        <f t="shared" si="6"/>
        <v>5.9953461250328846E-3</v>
      </c>
      <c r="AA18" s="2">
        <f t="shared" si="6"/>
        <v>7.6396615684927675E-3</v>
      </c>
      <c r="AB18" s="2">
        <f t="shared" si="6"/>
        <v>9.928786736720728E-3</v>
      </c>
      <c r="AC18" s="2">
        <f t="shared" si="6"/>
        <v>1.3705494603299288E-2</v>
      </c>
      <c r="AD18" s="2">
        <f t="shared" si="6"/>
        <v>1.5308775325890206E-2</v>
      </c>
      <c r="AE18" s="2">
        <f t="shared" si="6"/>
        <v>1.8446543678924909E-2</v>
      </c>
      <c r="AF18" s="2">
        <f t="shared" si="6"/>
        <v>2.0682991863598461E-2</v>
      </c>
      <c r="AG18" s="2">
        <f t="shared" si="6"/>
        <v>2.0863561517749693E-2</v>
      </c>
      <c r="AH18" s="2">
        <f t="shared" si="6"/>
        <v>2.2973061697988181E-2</v>
      </c>
      <c r="AI18" s="2">
        <f t="shared" si="6"/>
        <v>2.7198705211672225E-2</v>
      </c>
      <c r="AJ18" s="2">
        <f t="shared" si="6"/>
        <v>2.9616801535704181E-2</v>
      </c>
      <c r="AK18" s="2">
        <f t="shared" si="6"/>
        <v>3.3052622967727985E-2</v>
      </c>
      <c r="AL18" s="2">
        <f t="shared" si="6"/>
        <v>3.8441518375139143E-2</v>
      </c>
      <c r="AM18" s="2">
        <f t="shared" si="6"/>
        <v>4.4547780510852023E-2</v>
      </c>
      <c r="AN18" s="2">
        <f t="shared" si="6"/>
        <v>4.6728958310633631E-2</v>
      </c>
      <c r="AO18" s="2">
        <f t="shared" si="6"/>
        <v>4.9245628266460846E-2</v>
      </c>
      <c r="AP18" s="2">
        <f t="shared" si="6"/>
        <v>5.1880094882129649E-2</v>
      </c>
      <c r="AQ18" s="2">
        <f t="shared" si="6"/>
        <v>5.2387623528720305E-2</v>
      </c>
      <c r="AR18" s="2">
        <f t="shared" si="6"/>
        <v>5.3229859627410558E-2</v>
      </c>
      <c r="AS18" s="2">
        <f t="shared" si="6"/>
        <v>5.5351282158141078E-2</v>
      </c>
      <c r="AT18" s="2">
        <f t="shared" si="6"/>
        <v>5.5390906673634617E-2</v>
      </c>
      <c r="AU18" s="2">
        <f t="shared" si="6"/>
        <v>5.6828039637494852E-2</v>
      </c>
      <c r="AV18" s="2">
        <f t="shared" si="6"/>
        <v>5.7170957752638314E-2</v>
      </c>
      <c r="AW18" s="2">
        <f t="shared" si="6"/>
        <v>5.8402893792634018E-2</v>
      </c>
      <c r="AX18" s="2">
        <f t="shared" si="6"/>
        <v>5.8940835358099672E-2</v>
      </c>
      <c r="AY18" s="2">
        <f t="shared" si="6"/>
        <v>5.7938203965452302E-2</v>
      </c>
      <c r="AZ18" s="2">
        <f t="shared" si="6"/>
        <v>5.8526581476883575E-2</v>
      </c>
      <c r="BA18" s="2">
        <f t="shared" si="6"/>
        <v>5.9717680617368291E-2</v>
      </c>
      <c r="BB18" s="2">
        <f t="shared" si="6"/>
        <v>5.9663082756415388E-2</v>
      </c>
      <c r="BC18" s="2">
        <f t="shared" si="6"/>
        <v>6.0419416196918041E-2</v>
      </c>
      <c r="BD18" s="2">
        <f t="shared" si="6"/>
        <v>5.9825260624953851E-2</v>
      </c>
      <c r="BE18" s="2">
        <f t="shared" si="6"/>
        <v>5.6491673170059861E-2</v>
      </c>
      <c r="BF18" s="2">
        <f t="shared" si="6"/>
        <v>5.624838252839956E-2</v>
      </c>
      <c r="BG18" s="2">
        <f t="shared" si="6"/>
        <v>5.4483116913274232E-2</v>
      </c>
      <c r="BH18" s="2">
        <f t="shared" si="6"/>
        <v>5.3458608223025457E-2</v>
      </c>
      <c r="BI18" s="2">
        <f t="shared" si="6"/>
        <v>5.0634159143213321E-2</v>
      </c>
      <c r="BJ18" s="2">
        <f t="shared" si="6"/>
        <v>4.9664790535675997E-2</v>
      </c>
      <c r="BK18" s="2">
        <f t="shared" si="6"/>
        <v>4.9380200920054192E-2</v>
      </c>
      <c r="BL18" s="2">
        <f t="shared" si="6"/>
        <v>4.8204982560023014E-2</v>
      </c>
      <c r="BM18" s="2">
        <f t="shared" si="6"/>
        <v>4.4942658194219519E-2</v>
      </c>
      <c r="BN18" s="2">
        <f t="shared" si="6"/>
        <v>4.1104804984989397E-2</v>
      </c>
      <c r="BO18" s="2">
        <f t="shared" ref="BO18:BZ18" si="7">BO9/SUM(BO$5:BO$14)</f>
        <v>4.0543916978596627E-2</v>
      </c>
      <c r="BP18" s="2">
        <f t="shared" si="7"/>
        <v>4.073220166421318E-2</v>
      </c>
      <c r="BQ18" s="2">
        <f t="shared" si="7"/>
        <v>4.0739986798044629E-2</v>
      </c>
      <c r="BR18" s="2">
        <f t="shared" si="7"/>
        <v>4.0565485804272751E-2</v>
      </c>
      <c r="BS18" s="2">
        <f t="shared" si="7"/>
        <v>3.9965458463883642E-2</v>
      </c>
      <c r="BT18" s="2">
        <f t="shared" si="7"/>
        <v>3.9656828911731397E-2</v>
      </c>
      <c r="BU18" s="2">
        <f t="shared" si="7"/>
        <v>4.058462458867549E-2</v>
      </c>
      <c r="BV18" s="2">
        <f t="shared" si="7"/>
        <v>4.0465274552163998E-2</v>
      </c>
      <c r="BW18" s="2">
        <f t="shared" si="7"/>
        <v>3.9853270413435761E-2</v>
      </c>
      <c r="BX18" s="2">
        <f t="shared" si="7"/>
        <v>5.128469258616123E-2</v>
      </c>
      <c r="BY18" s="2">
        <f t="shared" si="7"/>
        <v>5.6138548469949361E-2</v>
      </c>
      <c r="BZ18" s="2">
        <f t="shared" si="7"/>
        <v>5.6296891456118825E-2</v>
      </c>
    </row>
    <row r="19" spans="1:78" x14ac:dyDescent="0.25">
      <c r="A19" s="1" t="s">
        <v>17</v>
      </c>
      <c r="B19" s="2">
        <f>B8/SUM(B$5:B$14)</f>
        <v>0</v>
      </c>
      <c r="C19" s="2">
        <f t="shared" ref="C19:BN19" si="8">C8/SUM(C$5:C$14)</f>
        <v>0</v>
      </c>
      <c r="D19" s="2">
        <f t="shared" si="8"/>
        <v>0</v>
      </c>
      <c r="E19" s="2">
        <f t="shared" si="8"/>
        <v>0</v>
      </c>
      <c r="F19" s="2">
        <f t="shared" si="8"/>
        <v>0</v>
      </c>
      <c r="G19" s="2">
        <f t="shared" si="8"/>
        <v>0</v>
      </c>
      <c r="H19" s="2">
        <f t="shared" si="8"/>
        <v>0</v>
      </c>
      <c r="I19" s="2">
        <f t="shared" si="8"/>
        <v>0</v>
      </c>
      <c r="J19" s="2">
        <f t="shared" si="8"/>
        <v>0</v>
      </c>
      <c r="K19" s="2">
        <f t="shared" si="8"/>
        <v>3.0887629345235541E-3</v>
      </c>
      <c r="L19" s="2">
        <f t="shared" si="8"/>
        <v>5.275643198958728E-3</v>
      </c>
      <c r="M19" s="2">
        <f t="shared" si="8"/>
        <v>9.0586258973030173E-3</v>
      </c>
      <c r="N19" s="2">
        <f t="shared" si="8"/>
        <v>1.2889465310940755E-2</v>
      </c>
      <c r="O19" s="2">
        <f t="shared" si="8"/>
        <v>3.0045009367241693E-2</v>
      </c>
      <c r="P19" s="2">
        <f t="shared" si="8"/>
        <v>3.8260844272185235E-2</v>
      </c>
      <c r="Q19" s="2">
        <f t="shared" si="8"/>
        <v>7.3239042150959249E-2</v>
      </c>
      <c r="R19" s="2">
        <f t="shared" si="8"/>
        <v>0.10695010958428218</v>
      </c>
      <c r="S19" s="2">
        <f t="shared" si="8"/>
        <v>0.12015723458748705</v>
      </c>
      <c r="T19" s="2">
        <f t="shared" si="8"/>
        <v>0.12527478745553242</v>
      </c>
      <c r="U19" s="2">
        <f t="shared" si="8"/>
        <v>0.13027636940824558</v>
      </c>
      <c r="V19" s="2">
        <f t="shared" si="8"/>
        <v>0.1351453078027039</v>
      </c>
      <c r="W19" s="2">
        <f t="shared" si="8"/>
        <v>0.14033164558834424</v>
      </c>
      <c r="X19" s="2">
        <f t="shared" si="8"/>
        <v>0.14477667613117823</v>
      </c>
      <c r="Y19" s="2">
        <f t="shared" si="8"/>
        <v>0.14962788142325739</v>
      </c>
      <c r="Z19" s="2">
        <f t="shared" si="8"/>
        <v>0.15081034389585726</v>
      </c>
      <c r="AA19" s="2">
        <f t="shared" si="8"/>
        <v>0.15023640324670237</v>
      </c>
      <c r="AB19" s="2">
        <f t="shared" si="8"/>
        <v>0.15303516967058917</v>
      </c>
      <c r="AC19" s="2">
        <f t="shared" si="8"/>
        <v>0.1522726790539532</v>
      </c>
      <c r="AD19" s="2">
        <f t="shared" si="8"/>
        <v>0.1540482555060326</v>
      </c>
      <c r="AE19" s="2">
        <f t="shared" si="8"/>
        <v>0.15402737072791176</v>
      </c>
      <c r="AF19" s="2">
        <f t="shared" si="8"/>
        <v>0.15484516623890232</v>
      </c>
      <c r="AG19" s="2">
        <f t="shared" si="8"/>
        <v>0.15949128528045312</v>
      </c>
      <c r="AH19" s="2">
        <f t="shared" si="8"/>
        <v>0.16190648771516133</v>
      </c>
      <c r="AI19" s="2">
        <f t="shared" si="8"/>
        <v>0.16412730908012577</v>
      </c>
      <c r="AJ19" s="2">
        <f t="shared" si="8"/>
        <v>0.16556982917521343</v>
      </c>
      <c r="AK19" s="2">
        <f t="shared" si="8"/>
        <v>0.16567480518031333</v>
      </c>
      <c r="AL19" s="2">
        <f t="shared" si="8"/>
        <v>0.17172691357926745</v>
      </c>
      <c r="AM19" s="2">
        <f t="shared" si="8"/>
        <v>0.17147308350251514</v>
      </c>
      <c r="AN19" s="2">
        <f t="shared" si="8"/>
        <v>0.16957497459789658</v>
      </c>
      <c r="AO19" s="2">
        <f t="shared" si="8"/>
        <v>0.17289731758299809</v>
      </c>
      <c r="AP19" s="2">
        <f t="shared" si="8"/>
        <v>0.1748737799729414</v>
      </c>
      <c r="AQ19" s="2">
        <f t="shared" si="8"/>
        <v>0.17909298736437504</v>
      </c>
      <c r="AR19" s="2">
        <f t="shared" si="8"/>
        <v>0.18268415324837575</v>
      </c>
      <c r="AS19" s="2">
        <f t="shared" si="8"/>
        <v>0.18586682424639819</v>
      </c>
      <c r="AT19" s="2">
        <f t="shared" si="8"/>
        <v>0.18543615892483434</v>
      </c>
      <c r="AU19" s="2">
        <f t="shared" si="8"/>
        <v>0.18576533371933657</v>
      </c>
      <c r="AV19" s="2">
        <f t="shared" si="8"/>
        <v>0.18456595148750157</v>
      </c>
      <c r="AW19" s="2">
        <f t="shared" si="8"/>
        <v>0.18704017562042649</v>
      </c>
      <c r="AX19" s="2">
        <f t="shared" si="8"/>
        <v>0.1912463433736224</v>
      </c>
      <c r="AY19" s="2">
        <f t="shared" si="8"/>
        <v>0.18819191996625062</v>
      </c>
      <c r="AZ19" s="2">
        <f t="shared" si="8"/>
        <v>0.19030990406018414</v>
      </c>
      <c r="BA19" s="2">
        <f t="shared" si="8"/>
        <v>0.19238313822793479</v>
      </c>
      <c r="BB19" s="2">
        <f t="shared" si="8"/>
        <v>0.19548066875671238</v>
      </c>
      <c r="BC19" s="2">
        <f t="shared" si="8"/>
        <v>0.19638657498148424</v>
      </c>
      <c r="BD19" s="2">
        <f t="shared" si="8"/>
        <v>0.19829085422317838</v>
      </c>
      <c r="BE19" s="2">
        <f t="shared" si="8"/>
        <v>0.19771993433523888</v>
      </c>
      <c r="BF19" s="2">
        <f t="shared" si="8"/>
        <v>0.19682166791151423</v>
      </c>
      <c r="BG19" s="2">
        <f t="shared" si="8"/>
        <v>0.19648993611677282</v>
      </c>
      <c r="BH19" s="2">
        <f t="shared" si="8"/>
        <v>0.19667768391714771</v>
      </c>
      <c r="BI19" s="2">
        <f t="shared" si="8"/>
        <v>0.19920157833048441</v>
      </c>
      <c r="BJ19" s="2">
        <f t="shared" si="8"/>
        <v>0.20197032906017828</v>
      </c>
      <c r="BK19" s="2">
        <f t="shared" si="8"/>
        <v>0.20072571042445458</v>
      </c>
      <c r="BL19" s="2">
        <f t="shared" si="8"/>
        <v>0.20650876664539519</v>
      </c>
      <c r="BM19" s="2">
        <f t="shared" si="8"/>
        <v>0.20698133575182409</v>
      </c>
      <c r="BN19" s="2">
        <f t="shared" si="8"/>
        <v>0.20988094360674689</v>
      </c>
      <c r="BO19" s="2">
        <f t="shared" ref="BO19:BZ19" si="9">BO8/SUM(BO$5:BO$14)</f>
        <v>0.20995422302035963</v>
      </c>
      <c r="BP19" s="2">
        <f t="shared" si="9"/>
        <v>0.20927688214577833</v>
      </c>
      <c r="BQ19" s="2">
        <f t="shared" si="9"/>
        <v>0.21281960116621024</v>
      </c>
      <c r="BR19" s="2">
        <f t="shared" si="9"/>
        <v>0.21483006070779598</v>
      </c>
      <c r="BS19" s="2">
        <f t="shared" si="9"/>
        <v>0.21676832577606778</v>
      </c>
      <c r="BT19" s="2">
        <f t="shared" si="9"/>
        <v>0.2218619521409915</v>
      </c>
      <c r="BU19" s="2">
        <f t="shared" si="9"/>
        <v>0.22413262397075873</v>
      </c>
      <c r="BV19" s="2">
        <f t="shared" si="9"/>
        <v>0.22920199324732732</v>
      </c>
      <c r="BW19" s="2">
        <f t="shared" si="9"/>
        <v>0.22884118648868745</v>
      </c>
      <c r="BX19" s="2">
        <f t="shared" si="9"/>
        <v>0.18983429967330842</v>
      </c>
      <c r="BY19" s="2">
        <f t="shared" si="9"/>
        <v>9.1729654362662352E-2</v>
      </c>
      <c r="BZ19" s="2">
        <f t="shared" si="9"/>
        <v>6.5145872466097002E-2</v>
      </c>
    </row>
    <row r="20" spans="1:78" x14ac:dyDescent="0.25">
      <c r="A20" s="1" t="s">
        <v>18</v>
      </c>
      <c r="B20" s="2">
        <f>B12/SUM(B$5:B$14)</f>
        <v>0.98284096939678045</v>
      </c>
      <c r="C20" s="2">
        <f t="shared" ref="C20:BN20" si="10">C12/SUM(C$5:C$14)</f>
        <v>0.97852709276966954</v>
      </c>
      <c r="D20" s="2">
        <f t="shared" si="10"/>
        <v>0.97557471264367812</v>
      </c>
      <c r="E20" s="2">
        <f t="shared" si="10"/>
        <v>0.96031865323914023</v>
      </c>
      <c r="F20" s="2">
        <f t="shared" si="10"/>
        <v>0.95123287671232881</v>
      </c>
      <c r="G20" s="2">
        <f t="shared" si="10"/>
        <v>0.92696701322038244</v>
      </c>
      <c r="H20" s="2">
        <f t="shared" si="10"/>
        <v>0.86745783885071825</v>
      </c>
      <c r="I20" s="2">
        <f t="shared" si="10"/>
        <v>0.8081936685288641</v>
      </c>
      <c r="J20" s="2">
        <f t="shared" si="10"/>
        <v>0.72948839163777712</v>
      </c>
      <c r="K20" s="2">
        <f t="shared" si="10"/>
        <v>0.6240237116505617</v>
      </c>
      <c r="L20" s="2">
        <f t="shared" si="10"/>
        <v>0.50374149357557474</v>
      </c>
      <c r="M20" s="2">
        <f t="shared" si="10"/>
        <v>0.40757437223851395</v>
      </c>
      <c r="N20" s="2">
        <f t="shared" si="10"/>
        <v>0.38413925802220006</v>
      </c>
      <c r="O20" s="2">
        <f t="shared" si="10"/>
        <v>0.35984255000036403</v>
      </c>
      <c r="P20" s="2">
        <f t="shared" si="10"/>
        <v>0.31579407695282485</v>
      </c>
      <c r="Q20" s="2">
        <f t="shared" si="10"/>
        <v>0.26256826774961489</v>
      </c>
      <c r="R20" s="2">
        <f t="shared" si="10"/>
        <v>0.21258486674746965</v>
      </c>
      <c r="S20" s="2">
        <f t="shared" si="10"/>
        <v>0.17463764045943667</v>
      </c>
      <c r="T20" s="2">
        <f t="shared" si="10"/>
        <v>0.16812018580219809</v>
      </c>
      <c r="U20" s="2">
        <f t="shared" si="10"/>
        <v>0.16384276670986</v>
      </c>
      <c r="V20" s="2">
        <f t="shared" si="10"/>
        <v>0.15676142475071173</v>
      </c>
      <c r="W20" s="2">
        <f t="shared" si="10"/>
        <v>0.14912609786356623</v>
      </c>
      <c r="X20" s="2">
        <f t="shared" si="10"/>
        <v>0.14220494103074174</v>
      </c>
      <c r="Y20" s="2">
        <f t="shared" si="10"/>
        <v>0.13808293296929253</v>
      </c>
      <c r="Z20" s="2">
        <f t="shared" si="10"/>
        <v>0.13263927671492337</v>
      </c>
      <c r="AA20" s="2">
        <f t="shared" si="10"/>
        <v>0.1268669287077489</v>
      </c>
      <c r="AB20" s="2">
        <f t="shared" si="10"/>
        <v>0.1268264121863249</v>
      </c>
      <c r="AC20" s="2">
        <f t="shared" si="10"/>
        <v>0.12691413085816547</v>
      </c>
      <c r="AD20" s="2">
        <f t="shared" si="10"/>
        <v>0.12187551394220131</v>
      </c>
      <c r="AE20" s="2">
        <f t="shared" si="10"/>
        <v>0.11866047679860736</v>
      </c>
      <c r="AF20" s="2">
        <f t="shared" si="10"/>
        <v>0.11515005571238625</v>
      </c>
      <c r="AG20" s="2">
        <f t="shared" si="10"/>
        <v>0.11232598492081229</v>
      </c>
      <c r="AH20" s="2">
        <f t="shared" si="10"/>
        <v>0.11372264608659204</v>
      </c>
      <c r="AI20" s="2">
        <f t="shared" si="10"/>
        <v>0.11521847062316265</v>
      </c>
      <c r="AJ20" s="2">
        <f t="shared" si="10"/>
        <v>0.11686217234568945</v>
      </c>
      <c r="AK20" s="2">
        <f t="shared" si="10"/>
        <v>0.11629142307764334</v>
      </c>
      <c r="AL20" s="2">
        <f t="shared" si="10"/>
        <v>0.11262954395122177</v>
      </c>
      <c r="AM20" s="2">
        <f t="shared" si="10"/>
        <v>0.11114703594625704</v>
      </c>
      <c r="AN20" s="2">
        <f t="shared" si="10"/>
        <v>0.11000974321356163</v>
      </c>
      <c r="AO20" s="2">
        <f t="shared" si="10"/>
        <v>0.10769880942351316</v>
      </c>
      <c r="AP20" s="2">
        <f t="shared" si="10"/>
        <v>0.10517264906371745</v>
      </c>
      <c r="AQ20" s="2">
        <f t="shared" si="10"/>
        <v>0.10436715676153412</v>
      </c>
      <c r="AR20" s="2">
        <f t="shared" si="10"/>
        <v>0.10419334749624075</v>
      </c>
      <c r="AS20" s="2">
        <f t="shared" si="10"/>
        <v>0.10462711887754846</v>
      </c>
      <c r="AT20" s="2">
        <f t="shared" si="10"/>
        <v>0.10514234436695617</v>
      </c>
      <c r="AU20" s="2">
        <f t="shared" si="10"/>
        <v>0.10551658950969457</v>
      </c>
      <c r="AV20" s="2">
        <f t="shared" si="10"/>
        <v>0.10542816217838986</v>
      </c>
      <c r="AW20" s="2">
        <f t="shared" si="10"/>
        <v>0.10444545458833206</v>
      </c>
      <c r="AX20" s="2">
        <f t="shared" si="10"/>
        <v>0.10291918847503033</v>
      </c>
      <c r="AY20" s="2">
        <f t="shared" si="10"/>
        <v>0.10307231951389972</v>
      </c>
      <c r="AZ20" s="2">
        <f t="shared" si="10"/>
        <v>0.10357018893959116</v>
      </c>
      <c r="BA20" s="2">
        <f t="shared" si="10"/>
        <v>0.10351309878723415</v>
      </c>
      <c r="BB20" s="2">
        <f t="shared" si="10"/>
        <v>0.1018372128639654</v>
      </c>
      <c r="BC20" s="2">
        <f t="shared" si="10"/>
        <v>0.10095196550951301</v>
      </c>
      <c r="BD20" s="2">
        <f t="shared" si="10"/>
        <v>9.8788366976690245E-2</v>
      </c>
      <c r="BE20" s="2">
        <f t="shared" si="10"/>
        <v>9.4742631748860356E-2</v>
      </c>
      <c r="BF20" s="2">
        <f t="shared" si="10"/>
        <v>8.9567843489539209E-2</v>
      </c>
      <c r="BG20" s="2">
        <f t="shared" si="10"/>
        <v>8.647894412221066E-2</v>
      </c>
      <c r="BH20" s="2">
        <f t="shared" si="10"/>
        <v>8.3759336262492268E-2</v>
      </c>
      <c r="BI20" s="2">
        <f t="shared" si="10"/>
        <v>8.0936668401627943E-2</v>
      </c>
      <c r="BJ20" s="2">
        <f t="shared" si="10"/>
        <v>7.9580350951042489E-2</v>
      </c>
      <c r="BK20" s="2">
        <f t="shared" si="10"/>
        <v>8.0198279054616128E-2</v>
      </c>
      <c r="BL20" s="2">
        <f t="shared" si="10"/>
        <v>7.6271747433639042E-2</v>
      </c>
      <c r="BM20" s="2">
        <f t="shared" si="10"/>
        <v>7.3940694576864557E-2</v>
      </c>
      <c r="BN20" s="2">
        <f t="shared" si="10"/>
        <v>7.2339740432423805E-2</v>
      </c>
      <c r="BO20" s="2">
        <f t="shared" ref="BO20:BZ20" si="11">BO12/SUM(BO$5:BO$14)</f>
        <v>7.0524781564932346E-2</v>
      </c>
      <c r="BP20" s="2">
        <f t="shared" si="11"/>
        <v>6.9174750558824244E-2</v>
      </c>
      <c r="BQ20" s="2">
        <f t="shared" si="11"/>
        <v>6.8010602087860986E-2</v>
      </c>
      <c r="BR20" s="2">
        <f t="shared" si="11"/>
        <v>6.7123872828195305E-2</v>
      </c>
      <c r="BS20" s="2">
        <f t="shared" si="11"/>
        <v>6.59338652699481E-2</v>
      </c>
      <c r="BT20" s="2">
        <f t="shared" si="11"/>
        <v>6.426866382415812E-2</v>
      </c>
      <c r="BU20" s="2">
        <f t="shared" si="11"/>
        <v>6.3751915912614893E-2</v>
      </c>
      <c r="BV20" s="2">
        <f t="shared" si="11"/>
        <v>6.6223253222362791E-2</v>
      </c>
      <c r="BW20" s="2">
        <f t="shared" si="11"/>
        <v>6.2976577060650032E-2</v>
      </c>
      <c r="BX20" s="2">
        <f t="shared" si="11"/>
        <v>7.9465520793477934E-2</v>
      </c>
      <c r="BY20" s="2">
        <f t="shared" si="11"/>
        <v>8.9283530246324683E-2</v>
      </c>
      <c r="BZ20" s="2">
        <f t="shared" si="11"/>
        <v>7.9260811500417999E-2</v>
      </c>
    </row>
    <row r="21" spans="1:78" x14ac:dyDescent="0.25">
      <c r="A21" s="1" t="s">
        <v>19</v>
      </c>
      <c r="B21" s="2">
        <f>(B10+B14)/SUM(B$5:B$14)</f>
        <v>0</v>
      </c>
      <c r="C21" s="2">
        <f t="shared" ref="C21:BN21" si="12">(C10+C14)/SUM(C$5:C$14)</f>
        <v>0</v>
      </c>
      <c r="D21" s="2">
        <f t="shared" si="12"/>
        <v>0</v>
      </c>
      <c r="E21" s="2">
        <f t="shared" si="12"/>
        <v>0</v>
      </c>
      <c r="F21" s="2">
        <f t="shared" si="12"/>
        <v>0</v>
      </c>
      <c r="G21" s="2">
        <f t="shared" si="12"/>
        <v>0</v>
      </c>
      <c r="H21" s="2">
        <f t="shared" si="12"/>
        <v>0</v>
      </c>
      <c r="I21" s="2">
        <f t="shared" si="12"/>
        <v>0</v>
      </c>
      <c r="J21" s="2">
        <f t="shared" si="12"/>
        <v>0</v>
      </c>
      <c r="K21" s="2">
        <f t="shared" si="12"/>
        <v>0</v>
      </c>
      <c r="L21" s="2">
        <f t="shared" si="12"/>
        <v>0</v>
      </c>
      <c r="M21" s="2">
        <f t="shared" si="12"/>
        <v>0</v>
      </c>
      <c r="N21" s="2">
        <f t="shared" si="12"/>
        <v>0</v>
      </c>
      <c r="O21" s="2">
        <f t="shared" si="12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1.238569068869368E-3</v>
      </c>
      <c r="T21" s="2">
        <f t="shared" si="12"/>
        <v>1.2939573091985419E-3</v>
      </c>
      <c r="U21" s="2">
        <f t="shared" si="12"/>
        <v>1.2673715011121663E-3</v>
      </c>
      <c r="V21" s="2">
        <f t="shared" si="12"/>
        <v>1.3202451896523687E-3</v>
      </c>
      <c r="W21" s="2">
        <f t="shared" si="12"/>
        <v>1.3071798791200776E-3</v>
      </c>
      <c r="X21" s="2">
        <f t="shared" si="12"/>
        <v>1.3759277658723214E-3</v>
      </c>
      <c r="Y21" s="2">
        <f t="shared" si="12"/>
        <v>1.438955630331035E-3</v>
      </c>
      <c r="Z21" s="2">
        <f t="shared" si="12"/>
        <v>1.4766092541933821E-3</v>
      </c>
      <c r="AA21" s="2">
        <f t="shared" si="12"/>
        <v>1.4898802765058357E-3</v>
      </c>
      <c r="AB21" s="2">
        <f t="shared" si="12"/>
        <v>1.5624044572392787E-3</v>
      </c>
      <c r="AC21" s="2">
        <f t="shared" si="12"/>
        <v>1.5622985851978361E-3</v>
      </c>
      <c r="AD21" s="2">
        <f t="shared" si="12"/>
        <v>1.6514542505769855E-3</v>
      </c>
      <c r="AE21" s="2">
        <f t="shared" si="12"/>
        <v>1.7276785439404286E-3</v>
      </c>
      <c r="AF21" s="2">
        <f t="shared" si="12"/>
        <v>1.8170391323947929E-3</v>
      </c>
      <c r="AG21" s="2">
        <f t="shared" si="12"/>
        <v>1.9263216845567749E-3</v>
      </c>
      <c r="AH21" s="2">
        <f t="shared" si="12"/>
        <v>2.0884836091413957E-3</v>
      </c>
      <c r="AI21" s="2">
        <f t="shared" si="12"/>
        <v>2.1913277112997321E-3</v>
      </c>
      <c r="AJ21" s="2">
        <f t="shared" si="12"/>
        <v>2.5912144003957705E-3</v>
      </c>
      <c r="AK21" s="2">
        <f t="shared" si="12"/>
        <v>2.8876224674161395E-3</v>
      </c>
      <c r="AL21" s="2">
        <f t="shared" si="12"/>
        <v>3.1319563776971912E-3</v>
      </c>
      <c r="AM21" s="2">
        <f t="shared" si="12"/>
        <v>3.2468989993785129E-3</v>
      </c>
      <c r="AN21" s="2">
        <f t="shared" si="12"/>
        <v>3.5614782280267666E-3</v>
      </c>
      <c r="AO21" s="2">
        <f t="shared" si="12"/>
        <v>3.6518072099825109E-3</v>
      </c>
      <c r="AP21" s="2">
        <f t="shared" si="12"/>
        <v>3.6528968767339607E-3</v>
      </c>
      <c r="AQ21" s="2">
        <f t="shared" si="12"/>
        <v>3.9224163769057937E-3</v>
      </c>
      <c r="AR21" s="2">
        <f t="shared" si="12"/>
        <v>4.332972301970133E-3</v>
      </c>
      <c r="AS21" s="2">
        <f t="shared" si="12"/>
        <v>4.4985103979561054E-3</v>
      </c>
      <c r="AT21" s="2">
        <f t="shared" si="12"/>
        <v>4.7081144338922383E-3</v>
      </c>
      <c r="AU21" s="2">
        <f t="shared" si="12"/>
        <v>4.835604336635946E-3</v>
      </c>
      <c r="AV21" s="2">
        <f t="shared" si="12"/>
        <v>5.001114542239316E-3</v>
      </c>
      <c r="AW21" s="2">
        <f t="shared" si="12"/>
        <v>5.125216137125437E-3</v>
      </c>
      <c r="AX21" s="2">
        <f t="shared" si="12"/>
        <v>5.0531314077655884E-3</v>
      </c>
      <c r="AY21" s="2">
        <f t="shared" si="12"/>
        <v>5.330215181208818E-3</v>
      </c>
      <c r="AZ21" s="2">
        <f t="shared" si="12"/>
        <v>5.4883960077124396E-3</v>
      </c>
      <c r="BA21" s="2">
        <f t="shared" si="12"/>
        <v>5.6235378733594096E-3</v>
      </c>
      <c r="BB21" s="2">
        <f t="shared" si="12"/>
        <v>5.6759893642228517E-3</v>
      </c>
      <c r="BC21" s="2">
        <f t="shared" si="12"/>
        <v>5.7730624397214362E-3</v>
      </c>
      <c r="BD21" s="2">
        <f t="shared" si="12"/>
        <v>6.2581524193511765E-3</v>
      </c>
      <c r="BE21" s="2">
        <f t="shared" si="12"/>
        <v>6.4941348843285552E-3</v>
      </c>
      <c r="BF21" s="2">
        <f t="shared" si="12"/>
        <v>6.8534617227381132E-3</v>
      </c>
      <c r="BG21" s="2">
        <f t="shared" si="12"/>
        <v>7.3708295667122238E-3</v>
      </c>
      <c r="BH21" s="2">
        <f t="shared" si="12"/>
        <v>7.9517267050110505E-3</v>
      </c>
      <c r="BI21" s="2">
        <f t="shared" si="12"/>
        <v>8.8552529618809561E-3</v>
      </c>
      <c r="BJ21" s="2">
        <f t="shared" si="12"/>
        <v>1.0110044671605811E-2</v>
      </c>
      <c r="BK21" s="2">
        <f t="shared" si="12"/>
        <v>1.1252841255219147E-2</v>
      </c>
      <c r="BL21" s="2">
        <f t="shared" si="12"/>
        <v>1.2234444794408954E-2</v>
      </c>
      <c r="BM21" s="2">
        <f t="shared" si="12"/>
        <v>1.264473303031537E-2</v>
      </c>
      <c r="BN21" s="2">
        <f t="shared" si="12"/>
        <v>1.3319075909213883E-2</v>
      </c>
      <c r="BO21" s="2">
        <f t="shared" ref="BO21:BZ21" si="13">(BO10+BO14)/SUM(BO$5:BO$14)</f>
        <v>1.4205857169929767E-2</v>
      </c>
      <c r="BP21" s="2">
        <f t="shared" si="13"/>
        <v>1.5125938999072372E-2</v>
      </c>
      <c r="BQ21" s="2">
        <f t="shared" si="13"/>
        <v>1.601456046968024E-2</v>
      </c>
      <c r="BR21" s="2">
        <f t="shared" si="13"/>
        <v>1.6216108523339316E-2</v>
      </c>
      <c r="BS21" s="2">
        <f t="shared" si="13"/>
        <v>1.6753137072603626E-2</v>
      </c>
      <c r="BT21" s="2">
        <f t="shared" si="13"/>
        <v>1.7594110395816095E-2</v>
      </c>
      <c r="BU21" s="2">
        <f t="shared" si="13"/>
        <v>1.844856511547191E-2</v>
      </c>
      <c r="BV21" s="2">
        <f t="shared" si="13"/>
        <v>1.9378177312911294E-2</v>
      </c>
      <c r="BW21" s="2">
        <f t="shared" si="13"/>
        <v>1.9911615142888278E-2</v>
      </c>
      <c r="BX21" s="2">
        <f t="shared" si="13"/>
        <v>5.8112841039526741E-2</v>
      </c>
      <c r="BY21" s="2">
        <f t="shared" si="13"/>
        <v>8.013502605122183E-2</v>
      </c>
      <c r="BZ21" s="2">
        <f t="shared" si="13"/>
        <v>9.1595096687332359E-2</v>
      </c>
    </row>
    <row r="22" spans="1:78" x14ac:dyDescent="0.25">
      <c r="A22" s="1" t="s">
        <v>20</v>
      </c>
      <c r="B22" s="2">
        <f>B7/SUM(B$5:B$14)</f>
        <v>0</v>
      </c>
      <c r="C22" s="2">
        <f t="shared" ref="C22:BN22" si="14">C7/SUM(C$5:C$14)</f>
        <v>0</v>
      </c>
      <c r="D22" s="2">
        <f t="shared" si="14"/>
        <v>0</v>
      </c>
      <c r="E22" s="2">
        <f t="shared" si="14"/>
        <v>0</v>
      </c>
      <c r="F22" s="2">
        <f t="shared" si="14"/>
        <v>0</v>
      </c>
      <c r="G22" s="2">
        <f t="shared" si="14"/>
        <v>0</v>
      </c>
      <c r="H22" s="2">
        <f t="shared" si="14"/>
        <v>0</v>
      </c>
      <c r="I22" s="2">
        <f t="shared" si="14"/>
        <v>0</v>
      </c>
      <c r="J22" s="2">
        <f t="shared" si="14"/>
        <v>0</v>
      </c>
      <c r="K22" s="2">
        <f t="shared" si="14"/>
        <v>3.6399564241443552E-3</v>
      </c>
      <c r="L22" s="2">
        <f t="shared" si="14"/>
        <v>3.8926184966052006E-3</v>
      </c>
      <c r="M22" s="2">
        <f t="shared" si="14"/>
        <v>5.8477043410547474E-3</v>
      </c>
      <c r="N22" s="2">
        <f t="shared" si="14"/>
        <v>9.834593989147657E-3</v>
      </c>
      <c r="O22" s="2">
        <f t="shared" si="14"/>
        <v>1.8131086913988848E-2</v>
      </c>
      <c r="P22" s="2">
        <f t="shared" si="14"/>
        <v>2.33208940988236E-2</v>
      </c>
      <c r="Q22" s="2">
        <f t="shared" si="14"/>
        <v>3.2383419689119168E-2</v>
      </c>
      <c r="R22" s="2">
        <f t="shared" si="14"/>
        <v>4.5771607242205116E-2</v>
      </c>
      <c r="S22" s="2">
        <f t="shared" si="14"/>
        <v>5.2034592565168084E-2</v>
      </c>
      <c r="T22" s="2">
        <f t="shared" si="14"/>
        <v>5.3057548800592685E-2</v>
      </c>
      <c r="U22" s="2">
        <f t="shared" si="14"/>
        <v>5.2540795971307848E-2</v>
      </c>
      <c r="V22" s="2">
        <f t="shared" si="14"/>
        <v>5.262293708134852E-2</v>
      </c>
      <c r="W22" s="2">
        <f t="shared" si="14"/>
        <v>5.2695041936139435E-2</v>
      </c>
      <c r="X22" s="2">
        <f t="shared" si="14"/>
        <v>5.2301822385336261E-2</v>
      </c>
      <c r="Y22" s="2">
        <f t="shared" si="14"/>
        <v>5.2752390244810016E-2</v>
      </c>
      <c r="Z22" s="2">
        <f t="shared" si="14"/>
        <v>5.2742391527762611E-2</v>
      </c>
      <c r="AA22" s="2">
        <f t="shared" si="14"/>
        <v>5.0876107616185787E-2</v>
      </c>
      <c r="AB22" s="2">
        <f t="shared" si="14"/>
        <v>5.5546591487433808E-2</v>
      </c>
      <c r="AC22" s="2">
        <f t="shared" si="14"/>
        <v>5.5952082274633802E-2</v>
      </c>
      <c r="AD22" s="2">
        <f t="shared" si="14"/>
        <v>5.3210986550113047E-2</v>
      </c>
      <c r="AE22" s="2">
        <f t="shared" si="14"/>
        <v>5.3244621773288758E-2</v>
      </c>
      <c r="AF22" s="2">
        <f t="shared" si="14"/>
        <v>5.5603185070284347E-2</v>
      </c>
      <c r="AG22" s="2">
        <f t="shared" si="14"/>
        <v>5.6627829763185658E-2</v>
      </c>
      <c r="AH22" s="2">
        <f t="shared" si="14"/>
        <v>5.8231326113983663E-2</v>
      </c>
      <c r="AI22" s="2">
        <f t="shared" si="14"/>
        <v>5.963437607817932E-2</v>
      </c>
      <c r="AJ22" s="2">
        <f t="shared" si="14"/>
        <v>6.0934309833914742E-2</v>
      </c>
      <c r="AK22" s="2">
        <f t="shared" si="14"/>
        <v>6.2563033526217948E-2</v>
      </c>
      <c r="AL22" s="2">
        <f t="shared" si="14"/>
        <v>6.1990739462824802E-2</v>
      </c>
      <c r="AM22" s="2">
        <f t="shared" si="14"/>
        <v>6.1728138787056477E-2</v>
      </c>
      <c r="AN22" s="2">
        <f t="shared" si="14"/>
        <v>6.1272865962132841E-2</v>
      </c>
      <c r="AO22" s="2">
        <f t="shared" si="14"/>
        <v>6.0165861348853066E-2</v>
      </c>
      <c r="AP22" s="2">
        <f t="shared" si="14"/>
        <v>6.0001905035129879E-2</v>
      </c>
      <c r="AQ22" s="2">
        <f t="shared" si="14"/>
        <v>5.8601114375421891E-2</v>
      </c>
      <c r="AR22" s="2">
        <f t="shared" si="14"/>
        <v>5.9860123727288342E-2</v>
      </c>
      <c r="AS22" s="2">
        <f t="shared" si="14"/>
        <v>6.0788166225889527E-2</v>
      </c>
      <c r="AT22" s="2">
        <f t="shared" si="14"/>
        <v>6.0356970177827596E-2</v>
      </c>
      <c r="AU22" s="2">
        <f t="shared" si="14"/>
        <v>6.3466377856051054E-2</v>
      </c>
      <c r="AV22" s="2">
        <f t="shared" si="14"/>
        <v>6.3067213513915671E-2</v>
      </c>
      <c r="AW22" s="2">
        <f t="shared" si="14"/>
        <v>6.5088634784309152E-2</v>
      </c>
      <c r="AX22" s="2">
        <f t="shared" si="14"/>
        <v>6.4235529191459945E-2</v>
      </c>
      <c r="AY22" s="2">
        <f t="shared" si="14"/>
        <v>6.4690894806158833E-2</v>
      </c>
      <c r="AZ22" s="2">
        <f t="shared" si="14"/>
        <v>6.4742833847533668E-2</v>
      </c>
      <c r="BA22" s="2">
        <f t="shared" si="14"/>
        <v>6.4120569499428057E-2</v>
      </c>
      <c r="BB22" s="2">
        <f t="shared" si="14"/>
        <v>6.3759594628058289E-2</v>
      </c>
      <c r="BC22" s="2">
        <f t="shared" si="14"/>
        <v>6.1181898316254153E-2</v>
      </c>
      <c r="BD22" s="2">
        <f t="shared" si="14"/>
        <v>6.0727662649477085E-2</v>
      </c>
      <c r="BE22" s="2">
        <f t="shared" si="14"/>
        <v>5.8452469105047332E-2</v>
      </c>
      <c r="BF22" s="2">
        <f t="shared" si="14"/>
        <v>5.9780919861185472E-2</v>
      </c>
      <c r="BG22" s="2">
        <f t="shared" si="14"/>
        <v>5.9697419131202779E-2</v>
      </c>
      <c r="BH22" s="2">
        <f t="shared" si="14"/>
        <v>6.0055974885628124E-2</v>
      </c>
      <c r="BI22" s="2">
        <f t="shared" si="14"/>
        <v>5.9042623484597025E-2</v>
      </c>
      <c r="BJ22" s="2">
        <f t="shared" si="14"/>
        <v>6.1467791762410053E-2</v>
      </c>
      <c r="BK22" s="2">
        <f t="shared" si="14"/>
        <v>6.1896795555704952E-2</v>
      </c>
      <c r="BL22" s="2">
        <f t="shared" si="14"/>
        <v>6.2223167522650946E-2</v>
      </c>
      <c r="BM22" s="2">
        <f t="shared" si="14"/>
        <v>6.1665726460675439E-2</v>
      </c>
      <c r="BN22" s="2">
        <f t="shared" si="14"/>
        <v>6.3139264827203417E-2</v>
      </c>
      <c r="BO22" s="2">
        <f t="shared" ref="BO22:BZ22" si="15">BO7/SUM(BO$5:BO$14)</f>
        <v>6.4267727085565149E-2</v>
      </c>
      <c r="BP22" s="2">
        <f t="shared" si="15"/>
        <v>6.4956083389249339E-2</v>
      </c>
      <c r="BQ22" s="2">
        <f t="shared" si="15"/>
        <v>6.3929953720558527E-2</v>
      </c>
      <c r="BR22" s="2">
        <f t="shared" si="15"/>
        <v>6.4891555496892031E-2</v>
      </c>
      <c r="BS22" s="2">
        <f t="shared" si="15"/>
        <v>6.4274718563067434E-2</v>
      </c>
      <c r="BT22" s="2">
        <f t="shared" si="15"/>
        <v>6.4017153605419749E-2</v>
      </c>
      <c r="BU22" s="2">
        <f t="shared" si="15"/>
        <v>6.3997444846620163E-2</v>
      </c>
      <c r="BV22" s="2">
        <f t="shared" si="15"/>
        <v>6.8028148290634638E-2</v>
      </c>
      <c r="BW22" s="2">
        <f t="shared" si="15"/>
        <v>6.338595031731302E-2</v>
      </c>
      <c r="BX22" s="2">
        <f t="shared" si="15"/>
        <v>8.0348471024516588E-2</v>
      </c>
      <c r="BY22" s="2">
        <f t="shared" si="15"/>
        <v>8.5858956483451959E-2</v>
      </c>
      <c r="BZ22" s="2">
        <f t="shared" si="15"/>
        <v>8.4689634205926095E-2</v>
      </c>
    </row>
    <row r="23" spans="1:78" x14ac:dyDescent="0.25">
      <c r="A23" s="1" t="s">
        <v>21</v>
      </c>
      <c r="B23" s="2">
        <f>B11/SUM(B$5:B$14)</f>
        <v>0</v>
      </c>
      <c r="C23" s="2">
        <f t="shared" ref="C23:BN23" si="16">C11/SUM(C$5:C$14)</f>
        <v>0</v>
      </c>
      <c r="D23" s="2">
        <f t="shared" si="16"/>
        <v>0</v>
      </c>
      <c r="E23" s="2">
        <f t="shared" si="16"/>
        <v>0</v>
      </c>
      <c r="F23" s="2">
        <f t="shared" si="16"/>
        <v>0</v>
      </c>
      <c r="G23" s="2">
        <f t="shared" si="16"/>
        <v>0</v>
      </c>
      <c r="H23" s="2">
        <f t="shared" si="16"/>
        <v>0</v>
      </c>
      <c r="I23" s="2">
        <f t="shared" si="16"/>
        <v>0</v>
      </c>
      <c r="J23" s="2">
        <f t="shared" si="16"/>
        <v>0</v>
      </c>
      <c r="K23" s="2">
        <f t="shared" si="16"/>
        <v>0</v>
      </c>
      <c r="L23" s="2">
        <f t="shared" si="16"/>
        <v>0</v>
      </c>
      <c r="M23" s="2">
        <f t="shared" si="16"/>
        <v>0</v>
      </c>
      <c r="N23" s="2">
        <f t="shared" si="16"/>
        <v>0</v>
      </c>
      <c r="O23" s="2">
        <f t="shared" si="16"/>
        <v>0</v>
      </c>
      <c r="P23" s="2">
        <f t="shared" si="16"/>
        <v>0</v>
      </c>
      <c r="Q23" s="2">
        <f t="shared" si="16"/>
        <v>0</v>
      </c>
      <c r="R23" s="2">
        <f t="shared" si="16"/>
        <v>0</v>
      </c>
      <c r="S23" s="2">
        <f t="shared" si="16"/>
        <v>0</v>
      </c>
      <c r="T23" s="2">
        <f t="shared" si="16"/>
        <v>0</v>
      </c>
      <c r="U23" s="2">
        <f t="shared" si="16"/>
        <v>0</v>
      </c>
      <c r="V23" s="2">
        <f t="shared" si="16"/>
        <v>0</v>
      </c>
      <c r="W23" s="2">
        <f t="shared" si="16"/>
        <v>0</v>
      </c>
      <c r="X23" s="2">
        <f t="shared" si="16"/>
        <v>0</v>
      </c>
      <c r="Y23" s="2">
        <f t="shared" si="16"/>
        <v>0</v>
      </c>
      <c r="Z23" s="2">
        <f t="shared" si="16"/>
        <v>0</v>
      </c>
      <c r="AA23" s="2">
        <f t="shared" si="16"/>
        <v>0</v>
      </c>
      <c r="AB23" s="2">
        <f t="shared" si="16"/>
        <v>0</v>
      </c>
      <c r="AC23" s="2">
        <f t="shared" si="16"/>
        <v>0</v>
      </c>
      <c r="AD23" s="2">
        <f t="shared" si="16"/>
        <v>0</v>
      </c>
      <c r="AE23" s="2">
        <f t="shared" si="16"/>
        <v>0</v>
      </c>
      <c r="AF23" s="2">
        <f t="shared" si="16"/>
        <v>0</v>
      </c>
      <c r="AG23" s="2">
        <f t="shared" si="16"/>
        <v>0</v>
      </c>
      <c r="AH23" s="2">
        <f t="shared" si="16"/>
        <v>0</v>
      </c>
      <c r="AI23" s="2">
        <f t="shared" si="16"/>
        <v>0</v>
      </c>
      <c r="AJ23" s="2">
        <f t="shared" si="16"/>
        <v>0</v>
      </c>
      <c r="AK23" s="2">
        <f t="shared" si="16"/>
        <v>9.9842186632977347E-8</v>
      </c>
      <c r="AL23" s="2">
        <f t="shared" si="16"/>
        <v>2.0157412067783096E-7</v>
      </c>
      <c r="AM23" s="2">
        <f t="shared" si="16"/>
        <v>3.6627825064159366E-7</v>
      </c>
      <c r="AN23" s="2">
        <f t="shared" si="16"/>
        <v>4.6364908983551587E-7</v>
      </c>
      <c r="AO23" s="2">
        <f t="shared" si="16"/>
        <v>3.1367268740290825E-7</v>
      </c>
      <c r="AP23" s="2">
        <f t="shared" si="16"/>
        <v>2.9146950897192326E-7</v>
      </c>
      <c r="AQ23" s="2">
        <f t="shared" si="16"/>
        <v>7.3601991390010001E-6</v>
      </c>
      <c r="AR23" s="2">
        <f t="shared" si="16"/>
        <v>1.0767087900544882E-5</v>
      </c>
      <c r="AS23" s="2">
        <f t="shared" si="16"/>
        <v>1.3902009923732167E-5</v>
      </c>
      <c r="AT23" s="2">
        <f t="shared" si="16"/>
        <v>1.2751718240249784E-5</v>
      </c>
      <c r="AU23" s="2">
        <f t="shared" si="16"/>
        <v>1.5089565293906561E-5</v>
      </c>
      <c r="AV23" s="2">
        <f t="shared" si="16"/>
        <v>1.5980000086739812E-5</v>
      </c>
      <c r="AW23" s="2">
        <f t="shared" si="16"/>
        <v>1.6741100618898719E-5</v>
      </c>
      <c r="AX23" s="2">
        <f t="shared" si="16"/>
        <v>1.7844078840669257E-5</v>
      </c>
      <c r="AY23" s="2">
        <f t="shared" si="16"/>
        <v>1.8934297962459138E-5</v>
      </c>
      <c r="AZ23" s="2">
        <f t="shared" si="16"/>
        <v>2.0363270014762104E-5</v>
      </c>
      <c r="BA23" s="2">
        <f t="shared" si="16"/>
        <v>2.231908344335277E-5</v>
      </c>
      <c r="BB23" s="2">
        <f t="shared" si="16"/>
        <v>2.5511145689618434E-5</v>
      </c>
      <c r="BC23" s="2">
        <f t="shared" si="16"/>
        <v>3.3768922685676615E-5</v>
      </c>
      <c r="BD23" s="2">
        <f t="shared" si="16"/>
        <v>4.1599175294584044E-5</v>
      </c>
      <c r="BE23" s="2">
        <f t="shared" si="16"/>
        <v>5.0257481206157708E-5</v>
      </c>
      <c r="BF23" s="2">
        <f t="shared" si="16"/>
        <v>6.3072334813991807E-5</v>
      </c>
      <c r="BG23" s="2">
        <f t="shared" si="16"/>
        <v>8.5858982615871798E-5</v>
      </c>
      <c r="BH23" s="2">
        <f t="shared" si="16"/>
        <v>1.1450133834905385E-4</v>
      </c>
      <c r="BI23" s="2">
        <f t="shared" si="16"/>
        <v>1.5021348932106469E-4</v>
      </c>
      <c r="BJ23" s="2">
        <f t="shared" si="16"/>
        <v>2.4004280951790238E-4</v>
      </c>
      <c r="BK23" s="2">
        <f t="shared" si="16"/>
        <v>4.0180068309117326E-4</v>
      </c>
      <c r="BL23" s="2">
        <f t="shared" si="16"/>
        <v>6.1532152159041588E-4</v>
      </c>
      <c r="BM23" s="2">
        <f t="shared" si="16"/>
        <v>1.1579049409456256E-3</v>
      </c>
      <c r="BN23" s="2">
        <f t="shared" si="16"/>
        <v>1.7603988697124024E-3</v>
      </c>
      <c r="BO23" s="2">
        <f t="shared" ref="BO23:BZ23" si="17">BO11/SUM(BO$5:BO$14)</f>
        <v>2.3513252240369886E-3</v>
      </c>
      <c r="BP23" s="2">
        <f t="shared" si="17"/>
        <v>3.279629178700178E-3</v>
      </c>
      <c r="BQ23" s="2">
        <f t="shared" si="17"/>
        <v>4.1990594101779539E-3</v>
      </c>
      <c r="BR23" s="2">
        <f t="shared" si="17"/>
        <v>5.2978699800429255E-3</v>
      </c>
      <c r="BS23" s="2">
        <f t="shared" si="17"/>
        <v>7.0349731154263819E-3</v>
      </c>
      <c r="BT23" s="2">
        <f t="shared" si="17"/>
        <v>8.8183576773036738E-3</v>
      </c>
      <c r="BU23" s="2">
        <f t="shared" si="17"/>
        <v>1.0646886680092168E-2</v>
      </c>
      <c r="BV23" s="2">
        <f t="shared" si="17"/>
        <v>1.3246098961503704E-2</v>
      </c>
      <c r="BW23" s="2">
        <f t="shared" si="17"/>
        <v>1.5313222601455219E-2</v>
      </c>
      <c r="BX23" s="2">
        <f t="shared" si="17"/>
        <v>0.12243576537069194</v>
      </c>
      <c r="BY23" s="2">
        <f t="shared" si="17"/>
        <v>0.24803698539663901</v>
      </c>
      <c r="BZ23" s="2">
        <f t="shared" si="17"/>
        <v>0.30770567094819817</v>
      </c>
    </row>
    <row r="24" spans="1:78" x14ac:dyDescent="0.25">
      <c r="A24" s="1" t="s">
        <v>22</v>
      </c>
      <c r="B24" s="2">
        <f>B13/SUM(B$5:B$14)</f>
        <v>0</v>
      </c>
      <c r="C24" s="2">
        <f t="shared" ref="C24:BN24" si="18">C13/SUM(C$5:C$14)</f>
        <v>0</v>
      </c>
      <c r="D24" s="2">
        <f t="shared" si="18"/>
        <v>0</v>
      </c>
      <c r="E24" s="2">
        <f t="shared" si="18"/>
        <v>0</v>
      </c>
      <c r="F24" s="2">
        <f t="shared" si="18"/>
        <v>0</v>
      </c>
      <c r="G24" s="2">
        <f t="shared" si="18"/>
        <v>0</v>
      </c>
      <c r="H24" s="2">
        <f t="shared" si="18"/>
        <v>0</v>
      </c>
      <c r="I24" s="2">
        <f t="shared" si="18"/>
        <v>0</v>
      </c>
      <c r="J24" s="2">
        <f t="shared" si="18"/>
        <v>0</v>
      </c>
      <c r="K24" s="2">
        <f t="shared" si="18"/>
        <v>0</v>
      </c>
      <c r="L24" s="2">
        <f t="shared" si="18"/>
        <v>0</v>
      </c>
      <c r="M24" s="2">
        <f t="shared" si="18"/>
        <v>0</v>
      </c>
      <c r="N24" s="2">
        <f t="shared" si="18"/>
        <v>0</v>
      </c>
      <c r="O24" s="2">
        <f t="shared" si="18"/>
        <v>0</v>
      </c>
      <c r="P24" s="2">
        <f t="shared" si="18"/>
        <v>0</v>
      </c>
      <c r="Q24" s="2">
        <f t="shared" si="18"/>
        <v>0</v>
      </c>
      <c r="R24" s="2">
        <f t="shared" si="18"/>
        <v>0</v>
      </c>
      <c r="S24" s="2">
        <f t="shared" si="18"/>
        <v>0</v>
      </c>
      <c r="T24" s="2">
        <f t="shared" si="18"/>
        <v>0</v>
      </c>
      <c r="U24" s="2">
        <f t="shared" si="18"/>
        <v>0</v>
      </c>
      <c r="V24" s="2">
        <f t="shared" si="18"/>
        <v>0</v>
      </c>
      <c r="W24" s="2">
        <f t="shared" si="18"/>
        <v>0</v>
      </c>
      <c r="X24" s="2">
        <f t="shared" si="18"/>
        <v>0</v>
      </c>
      <c r="Y24" s="2">
        <f t="shared" si="18"/>
        <v>0</v>
      </c>
      <c r="Z24" s="2">
        <f t="shared" si="18"/>
        <v>0</v>
      </c>
      <c r="AA24" s="2">
        <f t="shared" si="18"/>
        <v>0</v>
      </c>
      <c r="AB24" s="2">
        <f t="shared" si="18"/>
        <v>0</v>
      </c>
      <c r="AC24" s="2">
        <f t="shared" si="18"/>
        <v>0</v>
      </c>
      <c r="AD24" s="2">
        <f t="shared" si="18"/>
        <v>0</v>
      </c>
      <c r="AE24" s="2">
        <f t="shared" si="18"/>
        <v>0</v>
      </c>
      <c r="AF24" s="2">
        <f t="shared" si="18"/>
        <v>1.0321236347599014E-7</v>
      </c>
      <c r="AG24" s="2">
        <f t="shared" si="18"/>
        <v>2.0052158503655167E-7</v>
      </c>
      <c r="AH24" s="2">
        <f t="shared" si="18"/>
        <v>3.5308985853376566E-7</v>
      </c>
      <c r="AI24" s="2">
        <f t="shared" si="18"/>
        <v>3.5398193584590065E-7</v>
      </c>
      <c r="AJ24" s="2">
        <f t="shared" si="18"/>
        <v>6.2595195579483869E-7</v>
      </c>
      <c r="AK24" s="2">
        <f t="shared" si="18"/>
        <v>1.0926554396542749E-6</v>
      </c>
      <c r="AL24" s="2">
        <f t="shared" si="18"/>
        <v>1.4291066095726834E-6</v>
      </c>
      <c r="AM24" s="2">
        <f t="shared" si="18"/>
        <v>2.0023372081058894E-6</v>
      </c>
      <c r="AN24" s="2">
        <f t="shared" si="18"/>
        <v>4.2393229898913282E-6</v>
      </c>
      <c r="AO24" s="2">
        <f t="shared" si="18"/>
        <v>5.7798890630622952E-6</v>
      </c>
      <c r="AP24" s="2">
        <f t="shared" si="18"/>
        <v>9.4787611283696386E-6</v>
      </c>
      <c r="AQ24" s="2">
        <f t="shared" si="18"/>
        <v>7.4375111393379782E-5</v>
      </c>
      <c r="AR24" s="2">
        <f t="shared" si="18"/>
        <v>1.0072532476701297E-4</v>
      </c>
      <c r="AS24" s="2">
        <f t="shared" si="18"/>
        <v>1.1245668547128569E-4</v>
      </c>
      <c r="AT24" s="2">
        <f t="shared" si="18"/>
        <v>1.2935814850955694E-4</v>
      </c>
      <c r="AU24" s="2">
        <f t="shared" si="18"/>
        <v>1.5443545906115941E-4</v>
      </c>
      <c r="AV24" s="2">
        <f t="shared" si="18"/>
        <v>1.9065622693008154E-4</v>
      </c>
      <c r="AW24" s="2">
        <f t="shared" si="18"/>
        <v>2.1651642883266609E-4</v>
      </c>
      <c r="AX24" s="2">
        <f t="shared" si="18"/>
        <v>2.3490519821820491E-4</v>
      </c>
      <c r="AY24" s="2">
        <f t="shared" si="18"/>
        <v>3.0356662043480131E-4</v>
      </c>
      <c r="AZ24" s="2">
        <f t="shared" si="18"/>
        <v>3.9937586119953502E-4</v>
      </c>
      <c r="BA24" s="2">
        <f t="shared" si="18"/>
        <v>5.2311884577602109E-4</v>
      </c>
      <c r="BB24" s="2">
        <f t="shared" si="18"/>
        <v>7.5662152907592431E-4</v>
      </c>
      <c r="BC24" s="2">
        <f t="shared" si="18"/>
        <v>9.1063978924887901E-4</v>
      </c>
      <c r="BD24" s="2">
        <f t="shared" si="18"/>
        <v>1.2103812942910067E-3</v>
      </c>
      <c r="BE24" s="2">
        <f t="shared" si="18"/>
        <v>1.410384892685266E-3</v>
      </c>
      <c r="BF24" s="2">
        <f t="shared" si="18"/>
        <v>1.8174675902966034E-3</v>
      </c>
      <c r="BG24" s="2">
        <f t="shared" si="18"/>
        <v>2.145789093010957E-3</v>
      </c>
      <c r="BH24" s="2">
        <f t="shared" si="18"/>
        <v>2.6529260165502541E-3</v>
      </c>
      <c r="BI24" s="2">
        <f t="shared" si="18"/>
        <v>3.2953334980952978E-3</v>
      </c>
      <c r="BJ24" s="2">
        <f t="shared" si="18"/>
        <v>4.1857414520232155E-3</v>
      </c>
      <c r="BK24" s="2">
        <f t="shared" si="18"/>
        <v>5.2773828613321642E-3</v>
      </c>
      <c r="BL24" s="2">
        <f t="shared" si="18"/>
        <v>6.2858902703154225E-3</v>
      </c>
      <c r="BM24" s="2">
        <f t="shared" si="18"/>
        <v>7.7753040436512894E-3</v>
      </c>
      <c r="BN24" s="2">
        <f t="shared" si="18"/>
        <v>9.1971365075084344E-3</v>
      </c>
      <c r="BO24" s="2">
        <f t="shared" ref="BO24:BZ24" si="19">BO13/SUM(BO$5:BO$14)</f>
        <v>1.0781122735370647E-2</v>
      </c>
      <c r="BP24" s="2">
        <f t="shared" si="19"/>
        <v>1.1789466301416996E-2</v>
      </c>
      <c r="BQ24" s="2">
        <f t="shared" si="19"/>
        <v>1.3703641130558285E-2</v>
      </c>
      <c r="BR24" s="2">
        <f t="shared" si="19"/>
        <v>1.5559630885046419E-2</v>
      </c>
      <c r="BS24" s="2">
        <f t="shared" si="19"/>
        <v>1.8009522867741434E-2</v>
      </c>
      <c r="BT24" s="2">
        <f t="shared" si="19"/>
        <v>1.9435145877627433E-2</v>
      </c>
      <c r="BU24" s="2">
        <f t="shared" si="19"/>
        <v>2.1485015337370635E-2</v>
      </c>
      <c r="BV24" s="2">
        <f t="shared" si="19"/>
        <v>2.4989023649252314E-2</v>
      </c>
      <c r="BW24" s="2">
        <f t="shared" si="19"/>
        <v>2.7614782406744177E-2</v>
      </c>
      <c r="BX24" s="2">
        <f t="shared" si="19"/>
        <v>0.11095741236718956</v>
      </c>
      <c r="BY24" s="2">
        <f t="shared" si="19"/>
        <v>0.21305741053301047</v>
      </c>
      <c r="BZ24" s="2">
        <f t="shared" si="19"/>
        <v>0.25124591481091407</v>
      </c>
    </row>
    <row r="26" spans="1:78" x14ac:dyDescent="0.25">
      <c r="A26" s="3"/>
    </row>
    <row r="27" spans="1:78" x14ac:dyDescent="0.25">
      <c r="A27" s="3" t="s">
        <v>47</v>
      </c>
    </row>
    <row r="28" spans="1:78" x14ac:dyDescent="0.25">
      <c r="A28" s="7" t="s">
        <v>10</v>
      </c>
    </row>
  </sheetData>
  <hyperlinks>
    <hyperlink ref="A28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workbookViewId="0">
      <selection activeCell="C13" sqref="C13"/>
    </sheetView>
  </sheetViews>
  <sheetFormatPr baseColWidth="10" defaultRowHeight="15" x14ac:dyDescent="0.25"/>
  <cols>
    <col min="1" max="1" width="45.7109375" customWidth="1"/>
  </cols>
  <sheetData>
    <row r="1" spans="1:40" x14ac:dyDescent="0.25">
      <c r="A1" s="1" t="s">
        <v>207</v>
      </c>
    </row>
    <row r="2" spans="1:40" x14ac:dyDescent="0.25">
      <c r="A2" t="s">
        <v>208</v>
      </c>
    </row>
    <row r="4" spans="1:40" x14ac:dyDescent="0.25">
      <c r="B4">
        <v>1983</v>
      </c>
      <c r="C4">
        <v>1984</v>
      </c>
      <c r="D4">
        <v>1985</v>
      </c>
      <c r="E4">
        <v>1986</v>
      </c>
      <c r="F4">
        <v>1987</v>
      </c>
      <c r="G4">
        <v>1988</v>
      </c>
      <c r="H4">
        <v>1989</v>
      </c>
      <c r="I4">
        <v>1990</v>
      </c>
      <c r="J4">
        <v>1991</v>
      </c>
      <c r="K4">
        <v>1992</v>
      </c>
      <c r="L4">
        <v>1993</v>
      </c>
      <c r="M4">
        <v>1994</v>
      </c>
      <c r="N4">
        <v>1995</v>
      </c>
      <c r="O4">
        <v>1996</v>
      </c>
      <c r="P4">
        <v>1997</v>
      </c>
      <c r="Q4">
        <v>1998</v>
      </c>
      <c r="R4">
        <v>1999</v>
      </c>
      <c r="S4">
        <v>2000</v>
      </c>
      <c r="T4">
        <v>2001</v>
      </c>
      <c r="U4">
        <v>2002</v>
      </c>
      <c r="V4">
        <v>2003</v>
      </c>
      <c r="W4">
        <v>2004</v>
      </c>
      <c r="X4">
        <v>2005</v>
      </c>
      <c r="Y4">
        <v>2006</v>
      </c>
      <c r="Z4">
        <v>2007</v>
      </c>
      <c r="AA4">
        <v>2008</v>
      </c>
      <c r="AB4">
        <v>2009</v>
      </c>
      <c r="AC4">
        <v>2010</v>
      </c>
      <c r="AD4">
        <v>2011</v>
      </c>
      <c r="AE4">
        <v>2012</v>
      </c>
      <c r="AF4">
        <v>2013</v>
      </c>
      <c r="AG4">
        <v>2014</v>
      </c>
      <c r="AH4">
        <v>2015</v>
      </c>
      <c r="AI4">
        <v>2016</v>
      </c>
      <c r="AJ4">
        <v>2017</v>
      </c>
      <c r="AK4">
        <v>2018</v>
      </c>
      <c r="AL4">
        <v>2019</v>
      </c>
      <c r="AM4">
        <v>2020</v>
      </c>
      <c r="AN4">
        <v>2021</v>
      </c>
    </row>
    <row r="5" spans="1:40" x14ac:dyDescent="0.25">
      <c r="A5" t="s">
        <v>209</v>
      </c>
      <c r="AC5">
        <v>7.8189270000000005E-2</v>
      </c>
      <c r="AD5">
        <v>5.6684334000000003E-2</v>
      </c>
      <c r="AE5">
        <v>6.1879139999999999E-2</v>
      </c>
      <c r="AF5">
        <v>8.2198190000000004E-2</v>
      </c>
      <c r="AG5">
        <v>8.2375119999999996E-2</v>
      </c>
      <c r="AH5">
        <v>7.2771130000000003E-2</v>
      </c>
      <c r="AI5">
        <v>7.1178204999999994E-2</v>
      </c>
      <c r="AJ5">
        <v>7.1070030000000006E-2</v>
      </c>
      <c r="AK5">
        <v>5.5360331999999998E-2</v>
      </c>
      <c r="AL5">
        <v>6.3933089999999998E-2</v>
      </c>
      <c r="AM5">
        <v>7.2473079999999995E-2</v>
      </c>
      <c r="AN5">
        <v>6.7342534999999995E-2</v>
      </c>
    </row>
    <row r="6" spans="1:40" x14ac:dyDescent="0.25">
      <c r="A6" t="s">
        <v>210</v>
      </c>
      <c r="Z6">
        <v>5.0078190000000002E-2</v>
      </c>
      <c r="AA6">
        <v>5.5424794999999999E-2</v>
      </c>
      <c r="AB6">
        <v>9.531676E-2</v>
      </c>
      <c r="AC6">
        <v>5.0445289999999997E-2</v>
      </c>
      <c r="AE6">
        <v>8.569454E-2</v>
      </c>
      <c r="AF6">
        <v>6.4111180000000004E-2</v>
      </c>
      <c r="AG6">
        <v>6.5335030000000002E-2</v>
      </c>
      <c r="AH6">
        <v>5.884901E-2</v>
      </c>
      <c r="AI6">
        <v>6.7801819999999999E-2</v>
      </c>
      <c r="AJ6">
        <v>7.0917179999999996E-2</v>
      </c>
      <c r="AK6">
        <v>6.7583439999999995E-2</v>
      </c>
      <c r="AL6">
        <v>6.7305215000000002E-2</v>
      </c>
      <c r="AM6">
        <v>5.4264042999999998E-2</v>
      </c>
      <c r="AN6">
        <v>6.7615990000000001E-2</v>
      </c>
    </row>
    <row r="7" spans="1:40" x14ac:dyDescent="0.25">
      <c r="A7" t="s">
        <v>211</v>
      </c>
      <c r="S7">
        <v>0.17078260000000001</v>
      </c>
      <c r="T7">
        <v>0.16112546999999999</v>
      </c>
      <c r="U7">
        <v>0.13536466999999999</v>
      </c>
      <c r="V7">
        <v>0.12575518999999999</v>
      </c>
      <c r="W7">
        <v>0.17802335</v>
      </c>
      <c r="X7">
        <v>0.15135488</v>
      </c>
      <c r="Y7">
        <v>0.14865257000000001</v>
      </c>
      <c r="Z7">
        <v>0.21350704000000001</v>
      </c>
      <c r="AA7">
        <v>0.21072298</v>
      </c>
      <c r="AB7">
        <v>0.19494483000000001</v>
      </c>
      <c r="AC7">
        <v>0.18785676000000001</v>
      </c>
      <c r="AD7">
        <v>0.19754878000000001</v>
      </c>
      <c r="AE7">
        <v>0.16660058</v>
      </c>
      <c r="AF7">
        <v>0.16666164</v>
      </c>
      <c r="AG7">
        <v>0.17219925</v>
      </c>
      <c r="AH7">
        <v>0.14052740999999999</v>
      </c>
      <c r="AI7">
        <v>0.11632308</v>
      </c>
      <c r="AJ7">
        <v>0.10615218</v>
      </c>
      <c r="AK7">
        <v>0.10004871</v>
      </c>
      <c r="AL7">
        <v>8.6387640000000002E-2</v>
      </c>
      <c r="AM7">
        <v>8.6265750000000002E-2</v>
      </c>
      <c r="AN7">
        <v>7.516697E-2</v>
      </c>
    </row>
    <row r="8" spans="1:40" x14ac:dyDescent="0.25">
      <c r="A8" t="s">
        <v>212</v>
      </c>
      <c r="AC8">
        <v>0.41714867999999999</v>
      </c>
      <c r="AD8">
        <v>0.31129825</v>
      </c>
      <c r="AE8">
        <v>0.23263325000000001</v>
      </c>
      <c r="AF8">
        <v>0.17940139999999999</v>
      </c>
      <c r="AG8">
        <v>0.16125813</v>
      </c>
      <c r="AH8">
        <v>0.12107989</v>
      </c>
      <c r="AI8">
        <v>0.10634041599999999</v>
      </c>
      <c r="AJ8">
        <v>8.3659745999999993E-2</v>
      </c>
      <c r="AK8">
        <v>7.1138679999999996E-2</v>
      </c>
      <c r="AL8">
        <v>6.2119151999999997E-2</v>
      </c>
      <c r="AM8">
        <v>5.5443964999999998E-2</v>
      </c>
      <c r="AN8">
        <v>4.8345539999999999E-2</v>
      </c>
    </row>
    <row r="9" spans="1:40" x14ac:dyDescent="0.25">
      <c r="A9" t="s">
        <v>213</v>
      </c>
      <c r="AC9">
        <v>0.35800379999999998</v>
      </c>
      <c r="AD9">
        <v>0.34665465000000001</v>
      </c>
      <c r="AE9">
        <v>0.33757419999999999</v>
      </c>
      <c r="AF9">
        <v>0.24888832999999999</v>
      </c>
      <c r="AG9">
        <v>0.21637706000000001</v>
      </c>
      <c r="AH9">
        <v>0.223889</v>
      </c>
      <c r="AI9">
        <v>0.24726917000000001</v>
      </c>
      <c r="AJ9">
        <v>0.20621318</v>
      </c>
      <c r="AK9">
        <v>0.14910279000000001</v>
      </c>
      <c r="AL9">
        <v>0.21183105999999999</v>
      </c>
      <c r="AM9">
        <v>0.10665299</v>
      </c>
      <c r="AN9">
        <v>0.11424175</v>
      </c>
    </row>
    <row r="10" spans="1:40" x14ac:dyDescent="0.25">
      <c r="A10" t="s">
        <v>214</v>
      </c>
      <c r="AC10">
        <v>3.8882706000000003E-2</v>
      </c>
      <c r="AD10">
        <v>3.6560660000000002E-2</v>
      </c>
      <c r="AE10">
        <v>3.8037653999999997E-2</v>
      </c>
      <c r="AF10">
        <v>4.2512473000000002E-2</v>
      </c>
      <c r="AG10">
        <v>4.2456634E-2</v>
      </c>
      <c r="AH10">
        <v>3.6572016999999998E-2</v>
      </c>
      <c r="AI10">
        <v>4.8389109999999999E-2</v>
      </c>
      <c r="AJ10">
        <v>5.0721710000000003E-2</v>
      </c>
      <c r="AK10">
        <v>3.9836742000000001E-2</v>
      </c>
      <c r="AL10">
        <v>4.1408571999999998E-2</v>
      </c>
      <c r="AM10">
        <v>4.5965872999999997E-2</v>
      </c>
      <c r="AN10">
        <v>4.8299870000000002E-2</v>
      </c>
    </row>
    <row r="11" spans="1:40" x14ac:dyDescent="0.25">
      <c r="A11" t="s">
        <v>215</v>
      </c>
      <c r="B11">
        <v>0.32785081999999999</v>
      </c>
      <c r="C11">
        <v>0.32007386999999998</v>
      </c>
      <c r="D11">
        <v>0.29722140000000002</v>
      </c>
      <c r="E11">
        <v>0.26419419999999999</v>
      </c>
      <c r="F11">
        <v>0.25641969999999997</v>
      </c>
      <c r="G11">
        <v>0.21215738000000001</v>
      </c>
      <c r="H11">
        <v>0.19643468</v>
      </c>
      <c r="I11">
        <v>0.2086876</v>
      </c>
      <c r="J11">
        <v>0.20031708000000001</v>
      </c>
      <c r="K11">
        <v>0.20065267000000001</v>
      </c>
      <c r="L11">
        <v>0.21116926</v>
      </c>
      <c r="M11">
        <v>0.1982574</v>
      </c>
      <c r="N11">
        <v>0.20773248</v>
      </c>
      <c r="O11">
        <v>0.18573205000000001</v>
      </c>
      <c r="P11">
        <v>0.16313074999999999</v>
      </c>
      <c r="Q11">
        <v>0.15288077</v>
      </c>
      <c r="R11">
        <v>0.15087587999999999</v>
      </c>
      <c r="S11">
        <v>0.16236141000000001</v>
      </c>
      <c r="T11">
        <v>0.14201892999999999</v>
      </c>
      <c r="U11">
        <v>0.13127674</v>
      </c>
      <c r="V11">
        <v>0.11504813999999999</v>
      </c>
      <c r="W11">
        <v>0.11660801599999999</v>
      </c>
      <c r="X11">
        <v>0.10943693</v>
      </c>
      <c r="Y11">
        <v>0.11239332</v>
      </c>
      <c r="Z11">
        <v>0.10228007</v>
      </c>
      <c r="AA11">
        <v>0.10760544</v>
      </c>
      <c r="AB11">
        <v>0.10530680000000001</v>
      </c>
      <c r="AC11">
        <v>0.102061465</v>
      </c>
      <c r="AD11">
        <v>9.648669E-2</v>
      </c>
      <c r="AE11">
        <v>8.8390280000000002E-2</v>
      </c>
      <c r="AF11">
        <v>8.9206279999999999E-2</v>
      </c>
      <c r="AG11">
        <v>8.0203146000000003E-2</v>
      </c>
      <c r="AH11">
        <v>6.8961545999999999E-2</v>
      </c>
      <c r="AI11">
        <v>6.385536E-2</v>
      </c>
      <c r="AJ11">
        <v>5.9959159999999997E-2</v>
      </c>
      <c r="AK11">
        <v>5.0879960000000002E-2</v>
      </c>
      <c r="AL11">
        <v>4.4592003999999998E-2</v>
      </c>
      <c r="AM11">
        <v>3.7136820000000001E-2</v>
      </c>
      <c r="AN11">
        <v>3.3123367000000001E-2</v>
      </c>
    </row>
    <row r="12" spans="1:40" s="1" customFormat="1" x14ac:dyDescent="0.25">
      <c r="B12" s="1">
        <v>1983</v>
      </c>
      <c r="C12" s="1">
        <v>1984</v>
      </c>
      <c r="D12" s="1">
        <v>1985</v>
      </c>
      <c r="E12" s="1">
        <v>1986</v>
      </c>
      <c r="F12" s="1">
        <v>1987</v>
      </c>
      <c r="G12" s="1">
        <v>1988</v>
      </c>
      <c r="H12" s="1">
        <v>1989</v>
      </c>
      <c r="I12" s="1">
        <v>1990</v>
      </c>
      <c r="J12" s="1">
        <v>1991</v>
      </c>
      <c r="K12" s="1">
        <v>1992</v>
      </c>
      <c r="L12" s="1">
        <v>1993</v>
      </c>
      <c r="M12" s="1">
        <v>1994</v>
      </c>
      <c r="N12" s="1">
        <v>1995</v>
      </c>
      <c r="O12" s="1">
        <v>1996</v>
      </c>
      <c r="P12" s="1">
        <v>1997</v>
      </c>
      <c r="Q12" s="1">
        <v>1998</v>
      </c>
      <c r="R12" s="1">
        <v>1999</v>
      </c>
      <c r="S12" s="1">
        <v>2000</v>
      </c>
      <c r="T12" s="1">
        <v>2001</v>
      </c>
      <c r="U12" s="1">
        <v>2002</v>
      </c>
      <c r="V12" s="1">
        <v>2003</v>
      </c>
      <c r="W12" s="1">
        <v>2004</v>
      </c>
      <c r="X12" s="1">
        <v>2005</v>
      </c>
      <c r="Y12" s="1">
        <v>2006</v>
      </c>
      <c r="Z12" s="1">
        <v>2007</v>
      </c>
      <c r="AA12" s="1">
        <v>2008</v>
      </c>
      <c r="AB12" s="1">
        <v>2009</v>
      </c>
      <c r="AC12" s="1">
        <v>2010</v>
      </c>
      <c r="AD12" s="1">
        <v>2011</v>
      </c>
      <c r="AE12" s="1">
        <v>2012</v>
      </c>
      <c r="AF12" s="1">
        <v>2013</v>
      </c>
      <c r="AG12" s="1">
        <v>2014</v>
      </c>
      <c r="AH12" s="1">
        <v>2015</v>
      </c>
      <c r="AI12" s="1">
        <v>2016</v>
      </c>
      <c r="AJ12" s="1">
        <v>2017</v>
      </c>
      <c r="AK12" s="1">
        <v>2018</v>
      </c>
      <c r="AL12" s="1">
        <v>2019</v>
      </c>
      <c r="AM12" s="1">
        <v>2020</v>
      </c>
      <c r="AN12" s="1">
        <v>2021</v>
      </c>
    </row>
    <row r="13" spans="1:40" x14ac:dyDescent="0.25">
      <c r="A13" s="1" t="s">
        <v>219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f t="shared" ref="AC13:AN13" si="0">AC5</f>
        <v>7.8189270000000005E-2</v>
      </c>
      <c r="AD13" s="17">
        <f t="shared" si="0"/>
        <v>5.6684334000000003E-2</v>
      </c>
      <c r="AE13" s="17">
        <f t="shared" si="0"/>
        <v>6.1879139999999999E-2</v>
      </c>
      <c r="AF13" s="17">
        <f t="shared" si="0"/>
        <v>8.2198190000000004E-2</v>
      </c>
      <c r="AG13" s="17">
        <f t="shared" si="0"/>
        <v>8.2375119999999996E-2</v>
      </c>
      <c r="AH13" s="17">
        <f t="shared" si="0"/>
        <v>7.2771130000000003E-2</v>
      </c>
      <c r="AI13" s="17">
        <f t="shared" si="0"/>
        <v>7.1178204999999994E-2</v>
      </c>
      <c r="AJ13" s="17">
        <f t="shared" si="0"/>
        <v>7.1070030000000006E-2</v>
      </c>
      <c r="AK13" s="17">
        <f t="shared" si="0"/>
        <v>5.5360331999999998E-2</v>
      </c>
      <c r="AL13" s="17">
        <f t="shared" si="0"/>
        <v>6.3933089999999998E-2</v>
      </c>
      <c r="AM13" s="17">
        <f t="shared" si="0"/>
        <v>7.2473079999999995E-2</v>
      </c>
      <c r="AN13" s="17">
        <f t="shared" si="0"/>
        <v>6.7342534999999995E-2</v>
      </c>
    </row>
    <row r="14" spans="1:40" x14ac:dyDescent="0.25">
      <c r="A14" s="1" t="s">
        <v>220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f t="shared" ref="S14:AN14" si="1">S7</f>
        <v>0.17078260000000001</v>
      </c>
      <c r="T14" s="17">
        <f t="shared" si="1"/>
        <v>0.16112546999999999</v>
      </c>
      <c r="U14" s="17">
        <f t="shared" si="1"/>
        <v>0.13536466999999999</v>
      </c>
      <c r="V14" s="17">
        <f t="shared" si="1"/>
        <v>0.12575518999999999</v>
      </c>
      <c r="W14" s="17">
        <f t="shared" si="1"/>
        <v>0.17802335</v>
      </c>
      <c r="X14" s="17">
        <f t="shared" si="1"/>
        <v>0.15135488</v>
      </c>
      <c r="Y14" s="17">
        <f t="shared" si="1"/>
        <v>0.14865257000000001</v>
      </c>
      <c r="Z14" s="17">
        <f t="shared" si="1"/>
        <v>0.21350704000000001</v>
      </c>
      <c r="AA14" s="17">
        <f t="shared" si="1"/>
        <v>0.21072298</v>
      </c>
      <c r="AB14" s="17">
        <f t="shared" si="1"/>
        <v>0.19494483000000001</v>
      </c>
      <c r="AC14" s="17">
        <f t="shared" si="1"/>
        <v>0.18785676000000001</v>
      </c>
      <c r="AD14" s="17">
        <f t="shared" si="1"/>
        <v>0.19754878000000001</v>
      </c>
      <c r="AE14" s="17">
        <f t="shared" si="1"/>
        <v>0.16660058</v>
      </c>
      <c r="AF14" s="17">
        <f t="shared" si="1"/>
        <v>0.16666164</v>
      </c>
      <c r="AG14" s="17">
        <f t="shared" si="1"/>
        <v>0.17219925</v>
      </c>
      <c r="AH14" s="17">
        <f t="shared" si="1"/>
        <v>0.14052740999999999</v>
      </c>
      <c r="AI14" s="17">
        <f t="shared" si="1"/>
        <v>0.11632308</v>
      </c>
      <c r="AJ14" s="17">
        <f t="shared" si="1"/>
        <v>0.10615218</v>
      </c>
      <c r="AK14" s="17">
        <f t="shared" si="1"/>
        <v>0.10004871</v>
      </c>
      <c r="AL14" s="17">
        <f t="shared" si="1"/>
        <v>8.6387640000000002E-2</v>
      </c>
      <c r="AM14" s="17">
        <f t="shared" si="1"/>
        <v>8.6265750000000002E-2</v>
      </c>
      <c r="AN14" s="17">
        <f t="shared" si="1"/>
        <v>7.516697E-2</v>
      </c>
    </row>
    <row r="15" spans="1:40" x14ac:dyDescent="0.25">
      <c r="A15" s="1" t="s">
        <v>221</v>
      </c>
      <c r="B15" s="17">
        <f>B11</f>
        <v>0.32785081999999999</v>
      </c>
      <c r="C15" s="17">
        <f t="shared" ref="C15:AN15" si="2">C11</f>
        <v>0.32007386999999998</v>
      </c>
      <c r="D15" s="17">
        <f t="shared" si="2"/>
        <v>0.29722140000000002</v>
      </c>
      <c r="E15" s="17">
        <f t="shared" si="2"/>
        <v>0.26419419999999999</v>
      </c>
      <c r="F15" s="17">
        <f t="shared" si="2"/>
        <v>0.25641969999999997</v>
      </c>
      <c r="G15" s="17">
        <f t="shared" si="2"/>
        <v>0.21215738000000001</v>
      </c>
      <c r="H15" s="17">
        <f t="shared" si="2"/>
        <v>0.19643468</v>
      </c>
      <c r="I15" s="17">
        <f t="shared" si="2"/>
        <v>0.2086876</v>
      </c>
      <c r="J15" s="17">
        <f t="shared" si="2"/>
        <v>0.20031708000000001</v>
      </c>
      <c r="K15" s="17">
        <f t="shared" si="2"/>
        <v>0.20065267000000001</v>
      </c>
      <c r="L15" s="17">
        <f t="shared" si="2"/>
        <v>0.21116926</v>
      </c>
      <c r="M15" s="17">
        <f t="shared" si="2"/>
        <v>0.1982574</v>
      </c>
      <c r="N15" s="17">
        <f t="shared" si="2"/>
        <v>0.20773248</v>
      </c>
      <c r="O15" s="17">
        <f t="shared" si="2"/>
        <v>0.18573205000000001</v>
      </c>
      <c r="P15" s="17">
        <f t="shared" si="2"/>
        <v>0.16313074999999999</v>
      </c>
      <c r="Q15" s="17">
        <f t="shared" si="2"/>
        <v>0.15288077</v>
      </c>
      <c r="R15" s="17">
        <f t="shared" si="2"/>
        <v>0.15087587999999999</v>
      </c>
      <c r="S15" s="17">
        <f t="shared" si="2"/>
        <v>0.16236141000000001</v>
      </c>
      <c r="T15" s="17">
        <f t="shared" si="2"/>
        <v>0.14201892999999999</v>
      </c>
      <c r="U15" s="17">
        <f t="shared" si="2"/>
        <v>0.13127674</v>
      </c>
      <c r="V15" s="17">
        <f t="shared" si="2"/>
        <v>0.11504813999999999</v>
      </c>
      <c r="W15" s="17">
        <f t="shared" si="2"/>
        <v>0.11660801599999999</v>
      </c>
      <c r="X15" s="17">
        <f t="shared" si="2"/>
        <v>0.10943693</v>
      </c>
      <c r="Y15" s="17">
        <f t="shared" si="2"/>
        <v>0.11239332</v>
      </c>
      <c r="Z15" s="17">
        <f t="shared" si="2"/>
        <v>0.10228007</v>
      </c>
      <c r="AA15" s="17">
        <f t="shared" si="2"/>
        <v>0.10760544</v>
      </c>
      <c r="AB15" s="17">
        <f t="shared" si="2"/>
        <v>0.10530680000000001</v>
      </c>
      <c r="AC15" s="17">
        <f t="shared" si="2"/>
        <v>0.102061465</v>
      </c>
      <c r="AD15" s="17">
        <f t="shared" si="2"/>
        <v>9.648669E-2</v>
      </c>
      <c r="AE15" s="17">
        <f t="shared" si="2"/>
        <v>8.8390280000000002E-2</v>
      </c>
      <c r="AF15" s="17">
        <f t="shared" si="2"/>
        <v>8.9206279999999999E-2</v>
      </c>
      <c r="AG15" s="17">
        <f t="shared" si="2"/>
        <v>8.0203146000000003E-2</v>
      </c>
      <c r="AH15" s="17">
        <f t="shared" si="2"/>
        <v>6.8961545999999999E-2</v>
      </c>
      <c r="AI15" s="17">
        <f t="shared" si="2"/>
        <v>6.385536E-2</v>
      </c>
      <c r="AJ15" s="17">
        <f t="shared" si="2"/>
        <v>5.9959159999999997E-2</v>
      </c>
      <c r="AK15" s="17">
        <f t="shared" si="2"/>
        <v>5.0879960000000002E-2</v>
      </c>
      <c r="AL15" s="17">
        <f t="shared" si="2"/>
        <v>4.4592003999999998E-2</v>
      </c>
      <c r="AM15" s="17">
        <f t="shared" si="2"/>
        <v>3.7136820000000001E-2</v>
      </c>
      <c r="AN15" s="17">
        <f t="shared" si="2"/>
        <v>3.3123367000000001E-2</v>
      </c>
    </row>
    <row r="16" spans="1:40" x14ac:dyDescent="0.25">
      <c r="A16" s="1" t="s">
        <v>222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f t="shared" ref="AC16:AN17" si="3">AC8</f>
        <v>0.41714867999999999</v>
      </c>
      <c r="AD16" s="17">
        <f t="shared" si="3"/>
        <v>0.31129825</v>
      </c>
      <c r="AE16" s="17">
        <f t="shared" si="3"/>
        <v>0.23263325000000001</v>
      </c>
      <c r="AF16" s="17">
        <f t="shared" si="3"/>
        <v>0.17940139999999999</v>
      </c>
      <c r="AG16" s="17">
        <f t="shared" si="3"/>
        <v>0.16125813</v>
      </c>
      <c r="AH16" s="17">
        <f t="shared" si="3"/>
        <v>0.12107989</v>
      </c>
      <c r="AI16" s="17">
        <f t="shared" si="3"/>
        <v>0.10634041599999999</v>
      </c>
      <c r="AJ16" s="17">
        <f t="shared" si="3"/>
        <v>8.3659745999999993E-2</v>
      </c>
      <c r="AK16" s="17">
        <f t="shared" si="3"/>
        <v>7.1138679999999996E-2</v>
      </c>
      <c r="AL16" s="17">
        <f t="shared" si="3"/>
        <v>6.2119151999999997E-2</v>
      </c>
      <c r="AM16" s="17">
        <f t="shared" si="3"/>
        <v>5.5443964999999998E-2</v>
      </c>
      <c r="AN16" s="17">
        <f t="shared" si="3"/>
        <v>4.8345539999999999E-2</v>
      </c>
    </row>
    <row r="17" spans="1:40" x14ac:dyDescent="0.25">
      <c r="A17" s="1" t="s">
        <v>223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>
        <f t="shared" si="3"/>
        <v>0.35800379999999998</v>
      </c>
      <c r="AD17" s="17">
        <f t="shared" si="3"/>
        <v>0.34665465000000001</v>
      </c>
      <c r="AE17" s="17">
        <f t="shared" si="3"/>
        <v>0.33757419999999999</v>
      </c>
      <c r="AF17" s="17">
        <f t="shared" si="3"/>
        <v>0.24888832999999999</v>
      </c>
      <c r="AG17" s="17">
        <f t="shared" si="3"/>
        <v>0.21637706000000001</v>
      </c>
      <c r="AH17" s="17">
        <f t="shared" si="3"/>
        <v>0.223889</v>
      </c>
      <c r="AI17" s="17">
        <f t="shared" si="3"/>
        <v>0.24726917000000001</v>
      </c>
      <c r="AJ17" s="17">
        <f t="shared" si="3"/>
        <v>0.20621318</v>
      </c>
      <c r="AK17" s="17">
        <f t="shared" si="3"/>
        <v>0.14910279000000001</v>
      </c>
      <c r="AL17" s="17">
        <f t="shared" si="3"/>
        <v>0.21183105999999999</v>
      </c>
      <c r="AM17" s="17">
        <f t="shared" si="3"/>
        <v>0.10665299</v>
      </c>
      <c r="AN17" s="17">
        <f t="shared" si="3"/>
        <v>0.11424175</v>
      </c>
    </row>
    <row r="19" spans="1:40" x14ac:dyDescent="0.25">
      <c r="A19" s="3" t="s">
        <v>216</v>
      </c>
      <c r="B19" t="s">
        <v>217</v>
      </c>
    </row>
    <row r="20" spans="1:40" x14ac:dyDescent="0.25">
      <c r="A20" s="18" t="s">
        <v>218</v>
      </c>
    </row>
  </sheetData>
  <hyperlinks>
    <hyperlink ref="A20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A10" sqref="A10"/>
    </sheetView>
  </sheetViews>
  <sheetFormatPr baseColWidth="10" defaultRowHeight="15" x14ac:dyDescent="0.25"/>
  <cols>
    <col min="1" max="1" width="59" bestFit="1" customWidth="1"/>
  </cols>
  <sheetData>
    <row r="1" spans="1:26" x14ac:dyDescent="0.25">
      <c r="A1" s="1" t="s">
        <v>308</v>
      </c>
    </row>
    <row r="2" spans="1:26" x14ac:dyDescent="0.25">
      <c r="A2" s="3" t="s">
        <v>309</v>
      </c>
    </row>
    <row r="4" spans="1:26" x14ac:dyDescent="0.25">
      <c r="A4" s="3" t="s">
        <v>312</v>
      </c>
      <c r="B4">
        <v>1995</v>
      </c>
      <c r="C4">
        <f>B4+1</f>
        <v>1996</v>
      </c>
      <c r="D4">
        <f t="shared" ref="D4:Y4" si="0">C4+1</f>
        <v>1997</v>
      </c>
      <c r="E4">
        <f t="shared" si="0"/>
        <v>1998</v>
      </c>
      <c r="F4">
        <f t="shared" si="0"/>
        <v>1999</v>
      </c>
      <c r="G4">
        <f t="shared" si="0"/>
        <v>2000</v>
      </c>
      <c r="H4">
        <f t="shared" si="0"/>
        <v>2001</v>
      </c>
      <c r="I4">
        <f t="shared" si="0"/>
        <v>2002</v>
      </c>
      <c r="J4">
        <f t="shared" si="0"/>
        <v>2003</v>
      </c>
      <c r="K4">
        <f t="shared" si="0"/>
        <v>2004</v>
      </c>
      <c r="L4">
        <f t="shared" si="0"/>
        <v>2005</v>
      </c>
      <c r="M4">
        <f t="shared" si="0"/>
        <v>2006</v>
      </c>
      <c r="N4">
        <f t="shared" si="0"/>
        <v>2007</v>
      </c>
      <c r="O4">
        <f t="shared" si="0"/>
        <v>2008</v>
      </c>
      <c r="P4">
        <f t="shared" si="0"/>
        <v>2009</v>
      </c>
      <c r="Q4">
        <f t="shared" si="0"/>
        <v>2010</v>
      </c>
      <c r="R4">
        <f t="shared" si="0"/>
        <v>2011</v>
      </c>
      <c r="S4">
        <f t="shared" si="0"/>
        <v>2012</v>
      </c>
      <c r="T4">
        <f t="shared" si="0"/>
        <v>2013</v>
      </c>
      <c r="U4">
        <f>T4+1</f>
        <v>2014</v>
      </c>
      <c r="V4">
        <f t="shared" si="0"/>
        <v>2015</v>
      </c>
      <c r="W4">
        <f t="shared" si="0"/>
        <v>2016</v>
      </c>
      <c r="X4">
        <f t="shared" si="0"/>
        <v>2017</v>
      </c>
      <c r="Y4">
        <f t="shared" si="0"/>
        <v>2018</v>
      </c>
      <c r="Z4">
        <f>Y4+1</f>
        <v>2019</v>
      </c>
    </row>
    <row r="5" spans="1:26" x14ac:dyDescent="0.25">
      <c r="A5" t="s">
        <v>310</v>
      </c>
      <c r="B5">
        <v>100</v>
      </c>
      <c r="C5">
        <v>101.413</v>
      </c>
      <c r="D5">
        <v>103.78230000000001</v>
      </c>
      <c r="E5">
        <v>107.5067</v>
      </c>
      <c r="F5">
        <v>111.1849</v>
      </c>
      <c r="G5">
        <v>115.5475</v>
      </c>
      <c r="H5">
        <v>117.8396</v>
      </c>
      <c r="I5">
        <v>119.1777</v>
      </c>
      <c r="J5">
        <v>120.1587</v>
      </c>
      <c r="K5">
        <v>123.55889999999999</v>
      </c>
      <c r="L5">
        <v>125.6139</v>
      </c>
      <c r="M5">
        <v>128.69069999999999</v>
      </c>
      <c r="N5">
        <v>131.81110000000001</v>
      </c>
      <c r="O5">
        <v>132.14709999999999</v>
      </c>
      <c r="P5">
        <v>128.3501</v>
      </c>
      <c r="Q5">
        <v>130.85220000000001</v>
      </c>
      <c r="R5">
        <v>133.72139999999999</v>
      </c>
      <c r="S5">
        <v>134.14019999999999</v>
      </c>
      <c r="T5">
        <v>134.91319999999999</v>
      </c>
      <c r="U5">
        <v>136.20320000000001</v>
      </c>
      <c r="V5">
        <v>137.7191</v>
      </c>
      <c r="W5">
        <v>139.2278</v>
      </c>
      <c r="X5">
        <v>142.41800000000001</v>
      </c>
      <c r="Y5">
        <v>145.07419999999999</v>
      </c>
      <c r="Z5">
        <v>147.74789999999999</v>
      </c>
    </row>
    <row r="6" spans="1:26" x14ac:dyDescent="0.25">
      <c r="A6" t="s">
        <v>311</v>
      </c>
      <c r="B6">
        <v>100</v>
      </c>
      <c r="C6">
        <v>100</v>
      </c>
      <c r="D6">
        <v>100</v>
      </c>
      <c r="E6">
        <v>100</v>
      </c>
      <c r="F6">
        <v>100</v>
      </c>
      <c r="G6">
        <v>98.21</v>
      </c>
      <c r="H6">
        <v>98.21</v>
      </c>
      <c r="I6">
        <v>98.21</v>
      </c>
      <c r="J6">
        <v>98.21</v>
      </c>
      <c r="K6">
        <v>98.21</v>
      </c>
      <c r="L6">
        <v>98.21</v>
      </c>
      <c r="M6">
        <v>97.14</v>
      </c>
      <c r="N6">
        <v>96.07</v>
      </c>
      <c r="O6">
        <v>93.93</v>
      </c>
      <c r="P6">
        <v>92.86</v>
      </c>
      <c r="Q6">
        <v>92.86</v>
      </c>
      <c r="R6">
        <v>92.86</v>
      </c>
      <c r="S6">
        <v>89.29</v>
      </c>
      <c r="T6">
        <v>89.29</v>
      </c>
      <c r="U6">
        <v>84.82</v>
      </c>
      <c r="V6">
        <v>83.04</v>
      </c>
      <c r="W6">
        <v>81.25</v>
      </c>
      <c r="X6">
        <v>84.82</v>
      </c>
      <c r="Y6">
        <v>82.14</v>
      </c>
      <c r="Z6">
        <v>82.14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Graphiques</vt:lpstr>
      </vt:variant>
      <vt:variant>
        <vt:i4>22</vt:i4>
      </vt:variant>
    </vt:vector>
  </HeadingPairs>
  <TitlesOfParts>
    <vt:vector size="44" baseType="lpstr">
      <vt:lpstr>Gr7</vt:lpstr>
      <vt:lpstr>Gr13</vt:lpstr>
      <vt:lpstr>Gr22</vt:lpstr>
      <vt:lpstr>1-data</vt:lpstr>
      <vt:lpstr>2-data</vt:lpstr>
      <vt:lpstr>3-data</vt:lpstr>
      <vt:lpstr>4-data</vt:lpstr>
      <vt:lpstr>5-data</vt:lpstr>
      <vt:lpstr>6-data</vt:lpstr>
      <vt:lpstr>8-data</vt:lpstr>
      <vt:lpstr>9-data</vt:lpstr>
      <vt:lpstr>10-data</vt:lpstr>
      <vt:lpstr>11-data</vt:lpstr>
      <vt:lpstr>12-data</vt:lpstr>
      <vt:lpstr>14-data</vt:lpstr>
      <vt:lpstr>15-data</vt:lpstr>
      <vt:lpstr>16-data</vt:lpstr>
      <vt:lpstr>17-data</vt:lpstr>
      <vt:lpstr>18-data</vt:lpstr>
      <vt:lpstr>19-data</vt:lpstr>
      <vt:lpstr>20-data</vt:lpstr>
      <vt:lpstr>21-data</vt:lpstr>
      <vt:lpstr>Gr1</vt:lpstr>
      <vt:lpstr>Gr2</vt:lpstr>
      <vt:lpstr>Gr3</vt:lpstr>
      <vt:lpstr>Gr4</vt:lpstr>
      <vt:lpstr>Gr5</vt:lpstr>
      <vt:lpstr>Gr6</vt:lpstr>
      <vt:lpstr>Gr8</vt:lpstr>
      <vt:lpstr>Gr9</vt:lpstr>
      <vt:lpstr>Gr10</vt:lpstr>
      <vt:lpstr>Gr11</vt:lpstr>
      <vt:lpstr>Gr12</vt:lpstr>
      <vt:lpstr>Gr14</vt:lpstr>
      <vt:lpstr>GR15a</vt:lpstr>
      <vt:lpstr>GR15b</vt:lpstr>
      <vt:lpstr>GR15c</vt:lpstr>
      <vt:lpstr>GR15d</vt:lpstr>
      <vt:lpstr>GR16</vt:lpstr>
      <vt:lpstr>GR17</vt:lpstr>
      <vt:lpstr>GR18</vt:lpstr>
      <vt:lpstr>Gr19</vt:lpstr>
      <vt:lpstr>Gr20</vt:lpstr>
      <vt:lpstr>Gr21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VIENNOT Mathilde</dc:creator>
  <cp:lastModifiedBy>VIENNOT Mathilde</cp:lastModifiedBy>
  <dcterms:created xsi:type="dcterms:W3CDTF">2023-05-09T10:04:00Z</dcterms:created>
  <dcterms:modified xsi:type="dcterms:W3CDTF">2023-12-04T14:30:46Z</dcterms:modified>
</cp:coreProperties>
</file>