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 activeTab="1"/>
  </bookViews>
  <sheets>
    <sheet name="Users" sheetId="1" r:id="rId1"/>
    <sheet name="Revenues" sheetId="2" r:id="rId2"/>
    <sheet name="Profits" sheetId="3" r:id="rId3"/>
  </sheets>
  <calcPr calcId="145621"/>
</workbook>
</file>

<file path=xl/calcChain.xml><?xml version="1.0" encoding="utf-8"?>
<calcChain xmlns="http://schemas.openxmlformats.org/spreadsheetml/2006/main">
  <c r="I3" i="3" l="1"/>
  <c r="B17" i="3" s="1"/>
  <c r="I9" i="2"/>
  <c r="I10" i="2"/>
  <c r="I11" i="2"/>
  <c r="I8" i="2"/>
  <c r="C12" i="2"/>
  <c r="D12" i="2"/>
  <c r="E12" i="2"/>
  <c r="F12" i="2"/>
  <c r="G12" i="2"/>
  <c r="H12" i="2"/>
  <c r="I12" i="2"/>
  <c r="J12" i="2"/>
  <c r="K12" i="2"/>
  <c r="B12" i="2"/>
  <c r="I12" i="1"/>
  <c r="I13" i="1"/>
  <c r="I14" i="1"/>
  <c r="I11" i="1"/>
  <c r="C15" i="1"/>
  <c r="D15" i="1"/>
  <c r="E15" i="1"/>
  <c r="F15" i="1"/>
  <c r="G15" i="1"/>
  <c r="H15" i="1"/>
  <c r="I15" i="1"/>
  <c r="J15" i="1"/>
  <c r="K15" i="1"/>
  <c r="B15" i="1"/>
  <c r="C7" i="1"/>
  <c r="D7" i="1"/>
  <c r="E7" i="1"/>
  <c r="I4" i="1" s="1"/>
  <c r="F7" i="1"/>
  <c r="I6" i="1" s="1"/>
  <c r="G7" i="1"/>
  <c r="H7" i="1"/>
  <c r="J7" i="1"/>
  <c r="K7" i="1"/>
  <c r="B7" i="1"/>
  <c r="C18" i="3" l="1"/>
  <c r="C16" i="3"/>
  <c r="B18" i="3"/>
  <c r="B16" i="3"/>
  <c r="C15" i="3"/>
  <c r="C17" i="3"/>
  <c r="B15" i="3"/>
  <c r="I7" i="1"/>
  <c r="I5" i="1"/>
  <c r="I3" i="1"/>
</calcChain>
</file>

<file path=xl/sharedStrings.xml><?xml version="1.0" encoding="utf-8"?>
<sst xmlns="http://schemas.openxmlformats.org/spreadsheetml/2006/main" count="81" uniqueCount="27">
  <si>
    <t>Daily Active Users</t>
  </si>
  <si>
    <t>Q2'13</t>
  </si>
  <si>
    <t>Q3'13</t>
  </si>
  <si>
    <t>Q4'13</t>
  </si>
  <si>
    <t>Q1'14</t>
  </si>
  <si>
    <t>Q2'14</t>
  </si>
  <si>
    <t>Q3'14</t>
  </si>
  <si>
    <t>Q4'14</t>
  </si>
  <si>
    <t>Q1'15</t>
  </si>
  <si>
    <t>Q2'15</t>
  </si>
  <si>
    <t>US &amp; Canada</t>
  </si>
  <si>
    <t>Europe</t>
  </si>
  <si>
    <t>Asia-Pacific</t>
  </si>
  <si>
    <t>Rest of Worl</t>
  </si>
  <si>
    <t>total</t>
  </si>
  <si>
    <t>Monthly Active Users</t>
  </si>
  <si>
    <t>Revenue</t>
  </si>
  <si>
    <t>Advertising</t>
  </si>
  <si>
    <t>Payment and other fees</t>
  </si>
  <si>
    <t>Revenue by user geography</t>
  </si>
  <si>
    <t>Net Income</t>
  </si>
  <si>
    <t>Non gaap</t>
  </si>
  <si>
    <t>millions</t>
  </si>
  <si>
    <t>Répartitions par revenus publicitaires 2014</t>
  </si>
  <si>
    <t>Répartition du profit par zones en 2014</t>
  </si>
  <si>
    <t>en fonction du nombre d'utilisateurs</t>
  </si>
  <si>
    <t>en fonction des revenus publicitaires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</si>
</sst>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0" fontId="0" fillId="0" borderId="0" xfId="0" applyNumberFormat="1"/>
    <xf numFmtId="2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DAU Q1'14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Users!$E$2</c:f>
              <c:strCache>
                <c:ptCount val="1"/>
                <c:pt idx="0">
                  <c:v>Q1'14</c:v>
                </c:pt>
              </c:strCache>
            </c:strRef>
          </c:tx>
          <c:dLbls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Users!$A$3:$A$6</c:f>
              <c:strCache>
                <c:ptCount val="4"/>
                <c:pt idx="0">
                  <c:v>US &amp; Canada</c:v>
                </c:pt>
                <c:pt idx="1">
                  <c:v>Europe</c:v>
                </c:pt>
                <c:pt idx="2">
                  <c:v>Asia-Pacific</c:v>
                </c:pt>
                <c:pt idx="3">
                  <c:v>Rest of Worl</c:v>
                </c:pt>
              </c:strCache>
            </c:strRef>
          </c:cat>
          <c:val>
            <c:numRef>
              <c:f>Users!$E$3:$E$6</c:f>
              <c:numCache>
                <c:formatCode>General</c:formatCode>
                <c:ptCount val="4"/>
                <c:pt idx="0">
                  <c:v>150</c:v>
                </c:pt>
                <c:pt idx="1">
                  <c:v>203</c:v>
                </c:pt>
                <c:pt idx="2">
                  <c:v>216</c:v>
                </c:pt>
                <c:pt idx="3">
                  <c:v>233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100"/>
              <a:t>Moyenne des</a:t>
            </a:r>
            <a:r>
              <a:rPr lang="en-US" sz="1100" baseline="0"/>
              <a:t> utilisateurs quotidiens de facebook par zones  en </a:t>
            </a:r>
            <a:r>
              <a:rPr lang="en-US" sz="1100"/>
              <a:t>2014</a:t>
            </a:r>
          </a:p>
        </c:rich>
      </c:tx>
      <c:layout>
        <c:manualLayout>
          <c:xMode val="edge"/>
          <c:yMode val="edge"/>
          <c:x val="9.9976951156967447E-2"/>
          <c:y val="4.3399646575756491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Users!$I$2</c:f>
              <c:strCache>
                <c:ptCount val="1"/>
                <c:pt idx="0">
                  <c:v>2014</c:v>
                </c:pt>
              </c:strCache>
            </c:strRef>
          </c:tx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Users!$A$3:$A$6</c:f>
              <c:strCache>
                <c:ptCount val="4"/>
                <c:pt idx="0">
                  <c:v>US &amp; Canada</c:v>
                </c:pt>
                <c:pt idx="1">
                  <c:v>Europe</c:v>
                </c:pt>
                <c:pt idx="2">
                  <c:v>Asia-Pacific</c:v>
                </c:pt>
                <c:pt idx="3">
                  <c:v>Rest of Worl</c:v>
                </c:pt>
              </c:strCache>
            </c:strRef>
          </c:cat>
          <c:val>
            <c:numRef>
              <c:f>Users!$I$3:$I$6</c:f>
              <c:numCache>
                <c:formatCode>0.00%</c:formatCode>
                <c:ptCount val="4"/>
                <c:pt idx="0">
                  <c:v>0.18128136994390315</c:v>
                </c:pt>
                <c:pt idx="1">
                  <c:v>0.24741659285503395</c:v>
                </c:pt>
                <c:pt idx="2">
                  <c:v>0.27723649247121346</c:v>
                </c:pt>
                <c:pt idx="3">
                  <c:v>0.29406554472984942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200" b="1" i="0" baseline="0">
                <a:effectLst/>
              </a:rPr>
              <a:t>Moyenne des utilisateurs mensuels de facebook par zones  en 2014</a:t>
            </a:r>
            <a:endParaRPr lang="fr-FR" sz="1200">
              <a:effectLst/>
            </a:endParaRP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Users!$I$10</c:f>
              <c:strCache>
                <c:ptCount val="1"/>
                <c:pt idx="0">
                  <c:v>2014</c:v>
                </c:pt>
              </c:strCache>
            </c:strRef>
          </c:tx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Users!$A$11:$A$15</c:f>
              <c:strCache>
                <c:ptCount val="5"/>
                <c:pt idx="0">
                  <c:v>US &amp; Canada</c:v>
                </c:pt>
                <c:pt idx="1">
                  <c:v>Europe</c:v>
                </c:pt>
                <c:pt idx="2">
                  <c:v>Asia-Pacific</c:v>
                </c:pt>
                <c:pt idx="3">
                  <c:v>Rest of Worl</c:v>
                </c:pt>
                <c:pt idx="4">
                  <c:v>total</c:v>
                </c:pt>
              </c:strCache>
            </c:strRef>
          </c:cat>
          <c:val>
            <c:numRef>
              <c:f>Users!$I$11:$I$14</c:f>
              <c:numCache>
                <c:formatCode>0.00%</c:formatCode>
                <c:ptCount val="4"/>
                <c:pt idx="0">
                  <c:v>0.15361558636193332</c:v>
                </c:pt>
                <c:pt idx="1">
                  <c:v>0.22068190333458224</c:v>
                </c:pt>
                <c:pt idx="2">
                  <c:v>0.31378793555638818</c:v>
                </c:pt>
                <c:pt idx="3">
                  <c:v>0.31191457474709627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Revenus</a:t>
            </a:r>
            <a:r>
              <a:rPr lang="en-US" sz="1000" baseline="0"/>
              <a:t> publicitaires par zones géographiques</a:t>
            </a:r>
            <a:endParaRPr lang="en-US" sz="10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Revenues!$I$7</c:f>
              <c:strCache>
                <c:ptCount val="1"/>
                <c:pt idx="0">
                  <c:v>2014</c:v>
                </c:pt>
              </c:strCache>
            </c:strRef>
          </c:tx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Revenues!$A$8:$A$11</c:f>
              <c:strCache>
                <c:ptCount val="4"/>
                <c:pt idx="0">
                  <c:v>US &amp; Canada</c:v>
                </c:pt>
                <c:pt idx="1">
                  <c:v>Europe</c:v>
                </c:pt>
                <c:pt idx="2">
                  <c:v>Asia-Pacific</c:v>
                </c:pt>
                <c:pt idx="3">
                  <c:v>Rest of Worl</c:v>
                </c:pt>
              </c:strCache>
            </c:strRef>
          </c:cat>
          <c:val>
            <c:numRef>
              <c:f>Revenues!$I$8:$I$11</c:f>
              <c:numCache>
                <c:formatCode>0.00%</c:formatCode>
                <c:ptCount val="4"/>
                <c:pt idx="0">
                  <c:v>0.45988513748694743</c:v>
                </c:pt>
                <c:pt idx="1">
                  <c:v>0.27245040027845457</c:v>
                </c:pt>
                <c:pt idx="2">
                  <c:v>0.15149669335189697</c:v>
                </c:pt>
                <c:pt idx="3">
                  <c:v>0.11616776888270101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723900</xdr:colOff>
      <xdr:row>24</xdr:row>
      <xdr:rowOff>4762</xdr:rowOff>
    </xdr:from>
    <xdr:to>
      <xdr:col>11</xdr:col>
      <xdr:colOff>723900</xdr:colOff>
      <xdr:row>38</xdr:row>
      <xdr:rowOff>80962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23</xdr:row>
      <xdr:rowOff>180975</xdr:rowOff>
    </xdr:from>
    <xdr:to>
      <xdr:col>5</xdr:col>
      <xdr:colOff>514350</xdr:colOff>
      <xdr:row>37</xdr:row>
      <xdr:rowOff>147637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438150</xdr:colOff>
      <xdr:row>15</xdr:row>
      <xdr:rowOff>109537</xdr:rowOff>
    </xdr:from>
    <xdr:to>
      <xdr:col>9</xdr:col>
      <xdr:colOff>438150</xdr:colOff>
      <xdr:row>29</xdr:row>
      <xdr:rowOff>185737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12</xdr:row>
      <xdr:rowOff>119062</xdr:rowOff>
    </xdr:from>
    <xdr:to>
      <xdr:col>8</xdr:col>
      <xdr:colOff>38100</xdr:colOff>
      <xdr:row>27</xdr:row>
      <xdr:rowOff>4762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A3" sqref="A3:A6"/>
    </sheetView>
  </sheetViews>
  <sheetFormatPr baseColWidth="10" defaultRowHeight="15" x14ac:dyDescent="0.25"/>
  <sheetData>
    <row r="1" spans="1:11" x14ac:dyDescent="0.25">
      <c r="B1" t="s">
        <v>0</v>
      </c>
    </row>
    <row r="2" spans="1:11" x14ac:dyDescent="0.25"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>
        <v>2014</v>
      </c>
      <c r="J2" t="s">
        <v>8</v>
      </c>
      <c r="K2" t="s">
        <v>9</v>
      </c>
    </row>
    <row r="3" spans="1:11" x14ac:dyDescent="0.25">
      <c r="A3" t="s">
        <v>10</v>
      </c>
      <c r="B3">
        <v>142</v>
      </c>
      <c r="C3">
        <v>144</v>
      </c>
      <c r="D3">
        <v>147</v>
      </c>
      <c r="E3">
        <v>150</v>
      </c>
      <c r="F3">
        <v>152</v>
      </c>
      <c r="G3">
        <v>155</v>
      </c>
      <c r="H3">
        <v>157</v>
      </c>
      <c r="I3" s="1">
        <f>SUM(E3:H3)/SUM($E$7:$H$7)</f>
        <v>0.18128136994390315</v>
      </c>
      <c r="J3">
        <v>161</v>
      </c>
      <c r="K3">
        <v>164</v>
      </c>
    </row>
    <row r="4" spans="1:11" x14ac:dyDescent="0.25">
      <c r="A4" t="s">
        <v>11</v>
      </c>
      <c r="B4">
        <v>182</v>
      </c>
      <c r="C4">
        <v>188</v>
      </c>
      <c r="D4">
        <v>195</v>
      </c>
      <c r="E4">
        <v>203</v>
      </c>
      <c r="F4">
        <v>206</v>
      </c>
      <c r="G4">
        <v>212</v>
      </c>
      <c r="H4">
        <v>217</v>
      </c>
      <c r="I4" s="1">
        <f t="shared" ref="I4:I7" si="0">SUM(E4:H4)/SUM($E$7:$H$7)</f>
        <v>0.24741659285503395</v>
      </c>
      <c r="J4">
        <v>225</v>
      </c>
      <c r="K4">
        <v>228</v>
      </c>
    </row>
    <row r="5" spans="1:11" x14ac:dyDescent="0.25">
      <c r="A5" t="s">
        <v>12</v>
      </c>
      <c r="B5">
        <v>181</v>
      </c>
      <c r="C5">
        <v>189</v>
      </c>
      <c r="D5">
        <v>200</v>
      </c>
      <c r="E5">
        <v>216</v>
      </c>
      <c r="F5">
        <v>228</v>
      </c>
      <c r="G5">
        <v>242</v>
      </c>
      <c r="H5">
        <v>253</v>
      </c>
      <c r="I5" s="1">
        <f t="shared" si="0"/>
        <v>0.27723649247121346</v>
      </c>
      <c r="J5">
        <v>270</v>
      </c>
      <c r="K5">
        <v>285</v>
      </c>
    </row>
    <row r="6" spans="1:11" x14ac:dyDescent="0.25">
      <c r="A6" t="s">
        <v>13</v>
      </c>
      <c r="B6">
        <v>195</v>
      </c>
      <c r="C6">
        <v>208</v>
      </c>
      <c r="D6">
        <v>216</v>
      </c>
      <c r="E6">
        <v>233</v>
      </c>
      <c r="F6">
        <v>244</v>
      </c>
      <c r="G6">
        <v>256</v>
      </c>
      <c r="H6">
        <v>263</v>
      </c>
      <c r="I6" s="1">
        <f t="shared" si="0"/>
        <v>0.29406554472984942</v>
      </c>
      <c r="J6">
        <v>280</v>
      </c>
      <c r="K6">
        <v>292</v>
      </c>
    </row>
    <row r="7" spans="1:11" x14ac:dyDescent="0.25">
      <c r="A7" t="s">
        <v>14</v>
      </c>
      <c r="B7">
        <f>SUM(B3:B6)</f>
        <v>700</v>
      </c>
      <c r="C7">
        <f t="shared" ref="C7:K7" si="1">SUM(C3:C6)</f>
        <v>729</v>
      </c>
      <c r="D7">
        <f t="shared" si="1"/>
        <v>758</v>
      </c>
      <c r="E7">
        <f t="shared" si="1"/>
        <v>802</v>
      </c>
      <c r="F7">
        <f t="shared" si="1"/>
        <v>830</v>
      </c>
      <c r="G7">
        <f t="shared" si="1"/>
        <v>865</v>
      </c>
      <c r="H7">
        <f t="shared" si="1"/>
        <v>890</v>
      </c>
      <c r="I7">
        <f t="shared" si="0"/>
        <v>1</v>
      </c>
      <c r="J7">
        <f t="shared" si="1"/>
        <v>936</v>
      </c>
      <c r="K7">
        <f t="shared" si="1"/>
        <v>969</v>
      </c>
    </row>
    <row r="9" spans="1:11" x14ac:dyDescent="0.25">
      <c r="B9" t="s">
        <v>15</v>
      </c>
    </row>
    <row r="10" spans="1:11" x14ac:dyDescent="0.25">
      <c r="B10" t="s">
        <v>1</v>
      </c>
      <c r="C10" t="s">
        <v>2</v>
      </c>
      <c r="D10" t="s">
        <v>3</v>
      </c>
      <c r="E10" t="s">
        <v>4</v>
      </c>
      <c r="F10" t="s">
        <v>5</v>
      </c>
      <c r="G10" t="s">
        <v>6</v>
      </c>
      <c r="H10" t="s">
        <v>7</v>
      </c>
      <c r="I10">
        <v>2014</v>
      </c>
      <c r="J10" t="s">
        <v>8</v>
      </c>
      <c r="K10" t="s">
        <v>9</v>
      </c>
    </row>
    <row r="11" spans="1:11" x14ac:dyDescent="0.25">
      <c r="A11" t="s">
        <v>10</v>
      </c>
      <c r="B11">
        <v>198</v>
      </c>
      <c r="C11">
        <v>199</v>
      </c>
      <c r="D11">
        <v>201</v>
      </c>
      <c r="E11">
        <v>202</v>
      </c>
      <c r="F11">
        <v>204</v>
      </c>
      <c r="G11">
        <v>206</v>
      </c>
      <c r="H11">
        <v>208</v>
      </c>
      <c r="I11" s="1">
        <f>SUM(E11:H11)/SUM($E$15:$H$15)</f>
        <v>0.15361558636193332</v>
      </c>
      <c r="J11">
        <v>210</v>
      </c>
      <c r="K11">
        <v>213</v>
      </c>
    </row>
    <row r="12" spans="1:11" x14ac:dyDescent="0.25">
      <c r="A12" t="s">
        <v>11</v>
      </c>
      <c r="B12">
        <v>272</v>
      </c>
      <c r="C12">
        <v>276</v>
      </c>
      <c r="D12">
        <v>282</v>
      </c>
      <c r="E12">
        <v>289</v>
      </c>
      <c r="F12">
        <v>292</v>
      </c>
      <c r="G12">
        <v>296</v>
      </c>
      <c r="H12">
        <v>301</v>
      </c>
      <c r="I12" s="1">
        <f t="shared" ref="I12:I14" si="2">SUM(E12:H12)/SUM($E$15:$H$15)</f>
        <v>0.22068190333458224</v>
      </c>
      <c r="J12">
        <v>307</v>
      </c>
      <c r="K12">
        <v>311</v>
      </c>
    </row>
    <row r="13" spans="1:11" x14ac:dyDescent="0.25">
      <c r="A13" t="s">
        <v>12</v>
      </c>
      <c r="B13">
        <v>339</v>
      </c>
      <c r="C13">
        <v>351</v>
      </c>
      <c r="D13">
        <v>368</v>
      </c>
      <c r="E13">
        <v>390</v>
      </c>
      <c r="F13">
        <v>410</v>
      </c>
      <c r="G13">
        <v>426</v>
      </c>
      <c r="H13">
        <v>449</v>
      </c>
      <c r="I13" s="1">
        <f t="shared" si="2"/>
        <v>0.31378793555638818</v>
      </c>
      <c r="J13">
        <v>471</v>
      </c>
      <c r="K13">
        <v>496</v>
      </c>
    </row>
    <row r="14" spans="1:11" x14ac:dyDescent="0.25">
      <c r="A14" t="s">
        <v>13</v>
      </c>
      <c r="B14">
        <v>346</v>
      </c>
      <c r="C14">
        <v>362</v>
      </c>
      <c r="D14">
        <v>376</v>
      </c>
      <c r="E14">
        <v>395</v>
      </c>
      <c r="F14">
        <v>411</v>
      </c>
      <c r="G14">
        <v>423</v>
      </c>
      <c r="H14">
        <v>436</v>
      </c>
      <c r="I14" s="1">
        <f t="shared" si="2"/>
        <v>0.31191457474709627</v>
      </c>
      <c r="J14">
        <v>453</v>
      </c>
      <c r="K14">
        <v>471</v>
      </c>
    </row>
    <row r="15" spans="1:11" x14ac:dyDescent="0.25">
      <c r="A15" t="s">
        <v>14</v>
      </c>
      <c r="B15">
        <f>SUM(B11:B14)</f>
        <v>1155</v>
      </c>
      <c r="C15">
        <f t="shared" ref="C15:K15" si="3">SUM(C11:C14)</f>
        <v>1188</v>
      </c>
      <c r="D15">
        <f t="shared" si="3"/>
        <v>1227</v>
      </c>
      <c r="E15">
        <f t="shared" si="3"/>
        <v>1276</v>
      </c>
      <c r="F15">
        <f t="shared" si="3"/>
        <v>1317</v>
      </c>
      <c r="G15">
        <f t="shared" si="3"/>
        <v>1351</v>
      </c>
      <c r="H15">
        <f t="shared" si="3"/>
        <v>1394</v>
      </c>
      <c r="I15">
        <f t="shared" si="3"/>
        <v>1</v>
      </c>
      <c r="J15">
        <f t="shared" si="3"/>
        <v>1441</v>
      </c>
      <c r="K15">
        <f t="shared" si="3"/>
        <v>1491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H12" sqref="H12"/>
    </sheetView>
  </sheetViews>
  <sheetFormatPr baseColWidth="10" defaultRowHeight="15" x14ac:dyDescent="0.25"/>
  <sheetData>
    <row r="1" spans="1:11" x14ac:dyDescent="0.25">
      <c r="A1" t="s">
        <v>16</v>
      </c>
    </row>
    <row r="2" spans="1:11" x14ac:dyDescent="0.25"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>
        <v>2014</v>
      </c>
      <c r="J2" t="s">
        <v>8</v>
      </c>
      <c r="K2" t="s">
        <v>9</v>
      </c>
    </row>
    <row r="3" spans="1:11" x14ac:dyDescent="0.25">
      <c r="A3" t="s">
        <v>17</v>
      </c>
      <c r="B3">
        <v>1599</v>
      </c>
      <c r="C3">
        <v>1798</v>
      </c>
      <c r="D3">
        <v>2344</v>
      </c>
      <c r="E3">
        <v>2265</v>
      </c>
      <c r="F3">
        <v>2676</v>
      </c>
      <c r="G3">
        <v>2957</v>
      </c>
      <c r="H3">
        <v>3594</v>
      </c>
      <c r="J3">
        <v>3317</v>
      </c>
      <c r="K3">
        <v>3827</v>
      </c>
    </row>
    <row r="4" spans="1:11" x14ac:dyDescent="0.25">
      <c r="A4" t="s">
        <v>18</v>
      </c>
      <c r="B4">
        <v>214</v>
      </c>
      <c r="C4">
        <v>218</v>
      </c>
      <c r="D4">
        <v>241</v>
      </c>
      <c r="E4">
        <v>237</v>
      </c>
      <c r="F4">
        <v>234</v>
      </c>
      <c r="G4">
        <v>246</v>
      </c>
      <c r="H4">
        <v>257</v>
      </c>
      <c r="J4">
        <v>226</v>
      </c>
      <c r="K4">
        <v>215</v>
      </c>
    </row>
    <row r="6" spans="1:11" x14ac:dyDescent="0.25">
      <c r="A6" t="s">
        <v>19</v>
      </c>
    </row>
    <row r="7" spans="1:11" x14ac:dyDescent="0.25">
      <c r="B7" t="s">
        <v>1</v>
      </c>
      <c r="C7" t="s">
        <v>2</v>
      </c>
      <c r="D7" t="s">
        <v>3</v>
      </c>
      <c r="E7" t="s">
        <v>4</v>
      </c>
      <c r="F7" t="s">
        <v>5</v>
      </c>
      <c r="G7" t="s">
        <v>6</v>
      </c>
      <c r="H7" t="s">
        <v>7</v>
      </c>
      <c r="I7">
        <v>2014</v>
      </c>
      <c r="J7" t="s">
        <v>8</v>
      </c>
      <c r="K7" t="s">
        <v>9</v>
      </c>
    </row>
    <row r="8" spans="1:11" x14ac:dyDescent="0.25">
      <c r="A8" t="s">
        <v>10</v>
      </c>
      <c r="B8">
        <v>721</v>
      </c>
      <c r="C8">
        <v>832</v>
      </c>
      <c r="D8">
        <v>1068</v>
      </c>
      <c r="E8">
        <v>1039</v>
      </c>
      <c r="F8">
        <v>1175</v>
      </c>
      <c r="G8">
        <v>1362</v>
      </c>
      <c r="H8">
        <v>1709</v>
      </c>
      <c r="I8" s="1">
        <f>SUM(E8:H8)/SUM($E$12:$H$12)</f>
        <v>0.45988513748694743</v>
      </c>
      <c r="J8">
        <v>1592</v>
      </c>
      <c r="K8">
        <v>1826</v>
      </c>
    </row>
    <row r="9" spans="1:11" x14ac:dyDescent="0.25">
      <c r="A9" t="s">
        <v>11</v>
      </c>
      <c r="B9">
        <v>451</v>
      </c>
      <c r="C9">
        <v>482</v>
      </c>
      <c r="D9">
        <v>658</v>
      </c>
      <c r="E9">
        <v>631</v>
      </c>
      <c r="F9">
        <v>757</v>
      </c>
      <c r="G9">
        <v>783</v>
      </c>
      <c r="H9">
        <v>960</v>
      </c>
      <c r="I9" s="1">
        <f t="shared" ref="I9:I11" si="0">SUM(E9:H9)/SUM($E$12:$H$12)</f>
        <v>0.27245040027845457</v>
      </c>
      <c r="J9">
        <v>855</v>
      </c>
      <c r="K9">
        <v>987</v>
      </c>
    </row>
    <row r="10" spans="1:11" x14ac:dyDescent="0.25">
      <c r="A10" t="s">
        <v>12</v>
      </c>
      <c r="B10">
        <v>225</v>
      </c>
      <c r="C10">
        <v>255</v>
      </c>
      <c r="D10">
        <v>318</v>
      </c>
      <c r="E10">
        <v>333</v>
      </c>
      <c r="F10">
        <v>408</v>
      </c>
      <c r="G10">
        <v>469</v>
      </c>
      <c r="H10">
        <v>531</v>
      </c>
      <c r="I10" s="1">
        <f t="shared" si="0"/>
        <v>0.15149669335189697</v>
      </c>
      <c r="J10">
        <v>524</v>
      </c>
      <c r="K10">
        <v>605</v>
      </c>
    </row>
    <row r="11" spans="1:11" x14ac:dyDescent="0.25">
      <c r="A11" t="s">
        <v>13</v>
      </c>
      <c r="B11">
        <v>202</v>
      </c>
      <c r="C11">
        <v>229</v>
      </c>
      <c r="D11">
        <v>300</v>
      </c>
      <c r="E11">
        <v>262</v>
      </c>
      <c r="F11">
        <v>336</v>
      </c>
      <c r="G11">
        <v>343</v>
      </c>
      <c r="H11">
        <v>394</v>
      </c>
      <c r="I11" s="1">
        <f t="shared" si="0"/>
        <v>0.11616776888270101</v>
      </c>
      <c r="J11">
        <v>346</v>
      </c>
      <c r="K11">
        <v>409</v>
      </c>
    </row>
    <row r="12" spans="1:11" x14ac:dyDescent="0.25">
      <c r="A12" t="s">
        <v>14</v>
      </c>
      <c r="B12">
        <f>SUM(B8:B11)</f>
        <v>1599</v>
      </c>
      <c r="C12">
        <f t="shared" ref="C12:K12" si="1">SUM(C8:C11)</f>
        <v>1798</v>
      </c>
      <c r="D12">
        <f t="shared" si="1"/>
        <v>2344</v>
      </c>
      <c r="E12">
        <f t="shared" si="1"/>
        <v>2265</v>
      </c>
      <c r="F12">
        <f t="shared" si="1"/>
        <v>2676</v>
      </c>
      <c r="G12">
        <f t="shared" si="1"/>
        <v>2957</v>
      </c>
      <c r="H12">
        <f t="shared" si="1"/>
        <v>3594</v>
      </c>
      <c r="I12">
        <f t="shared" si="1"/>
        <v>0.99999999999999989</v>
      </c>
      <c r="J12">
        <f t="shared" si="1"/>
        <v>3317</v>
      </c>
      <c r="K12">
        <f t="shared" si="1"/>
        <v>3827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D25" sqref="D25"/>
    </sheetView>
  </sheetViews>
  <sheetFormatPr baseColWidth="10" defaultRowHeight="15" x14ac:dyDescent="0.25"/>
  <cols>
    <col min="2" max="2" width="19.85546875" customWidth="1"/>
    <col min="3" max="3" width="20.140625" customWidth="1"/>
  </cols>
  <sheetData>
    <row r="1" spans="1:11" x14ac:dyDescent="0.25">
      <c r="A1" t="s">
        <v>20</v>
      </c>
      <c r="B1" t="s">
        <v>21</v>
      </c>
      <c r="C1" t="s">
        <v>22</v>
      </c>
    </row>
    <row r="2" spans="1:11" x14ac:dyDescent="0.25"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>
        <v>2014</v>
      </c>
      <c r="J2" t="s">
        <v>8</v>
      </c>
      <c r="K2" t="s">
        <v>9</v>
      </c>
    </row>
    <row r="3" spans="1:11" x14ac:dyDescent="0.25">
      <c r="B3">
        <v>519</v>
      </c>
      <c r="C3">
        <v>666</v>
      </c>
      <c r="D3">
        <v>814</v>
      </c>
      <c r="E3">
        <v>926</v>
      </c>
      <c r="F3">
        <v>1122</v>
      </c>
      <c r="G3">
        <v>1149</v>
      </c>
      <c r="H3">
        <v>1518</v>
      </c>
      <c r="I3">
        <f>SUM(E3:H3)</f>
        <v>4715</v>
      </c>
      <c r="J3">
        <v>1189</v>
      </c>
      <c r="K3">
        <v>1437</v>
      </c>
    </row>
    <row r="6" spans="1:11" x14ac:dyDescent="0.25">
      <c r="A6" t="s">
        <v>24</v>
      </c>
    </row>
    <row r="8" spans="1:11" x14ac:dyDescent="0.25">
      <c r="A8" t="s">
        <v>10</v>
      </c>
    </row>
    <row r="9" spans="1:11" x14ac:dyDescent="0.25">
      <c r="A9" t="s">
        <v>11</v>
      </c>
    </row>
    <row r="10" spans="1:11" x14ac:dyDescent="0.25">
      <c r="A10" t="s">
        <v>12</v>
      </c>
    </row>
    <row r="11" spans="1:11" x14ac:dyDescent="0.25">
      <c r="A11" t="s">
        <v>13</v>
      </c>
    </row>
    <row r="13" spans="1:11" x14ac:dyDescent="0.25">
      <c r="A13" t="s">
        <v>23</v>
      </c>
    </row>
    <row r="14" spans="1:11" ht="32.25" customHeight="1" x14ac:dyDescent="0.25">
      <c r="B14" s="3" t="s">
        <v>26</v>
      </c>
      <c r="C14" s="3" t="s">
        <v>25</v>
      </c>
    </row>
    <row r="15" spans="1:11" x14ac:dyDescent="0.25">
      <c r="A15" t="s">
        <v>10</v>
      </c>
      <c r="B15" s="2">
        <f>$I$3*Revenues!I8</f>
        <v>2168.358423250957</v>
      </c>
      <c r="C15" s="2">
        <f>$I$3*Users!I3</f>
        <v>854.74165928550337</v>
      </c>
    </row>
    <row r="16" spans="1:11" x14ac:dyDescent="0.25">
      <c r="A16" t="s">
        <v>11</v>
      </c>
      <c r="B16" s="2">
        <f>$I$3*Revenues!I9</f>
        <v>1284.6036373129134</v>
      </c>
      <c r="C16" s="2">
        <f>$I$3*Users!I4</f>
        <v>1166.569235311485</v>
      </c>
    </row>
    <row r="17" spans="1:3" x14ac:dyDescent="0.25">
      <c r="A17" t="s">
        <v>12</v>
      </c>
      <c r="B17" s="2">
        <f>$I$3*Revenues!I10</f>
        <v>714.30690915419427</v>
      </c>
      <c r="C17" s="2">
        <f>$I$3*Users!I5</f>
        <v>1307.1700620017714</v>
      </c>
    </row>
    <row r="18" spans="1:3" x14ac:dyDescent="0.25">
      <c r="A18" t="s">
        <v>13</v>
      </c>
      <c r="B18" s="2">
        <f>$I$3*Revenues!I11</f>
        <v>547.73103028193532</v>
      </c>
      <c r="C18" s="2">
        <f>$I$3*Users!I6</f>
        <v>1386.51904340124</v>
      </c>
    </row>
    <row r="19" spans="1:3" x14ac:dyDescent="0.25">
      <c r="B1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Users</vt:lpstr>
      <vt:lpstr>Revenues</vt:lpstr>
      <vt:lpstr>Profits</vt:lpstr>
    </vt:vector>
  </TitlesOfParts>
  <Company>SPM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JCh</dc:creator>
  <cp:lastModifiedBy>JCh</cp:lastModifiedBy>
  <dcterms:created xsi:type="dcterms:W3CDTF">2015-09-11T08:39:46Z</dcterms:created>
  <dcterms:modified xsi:type="dcterms:W3CDTF">2015-09-11T16:03:45Z</dcterms:modified>
</cp:coreProperties>
</file>