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2" activeTab="4"/>
  </bookViews>
  <sheets>
    <sheet name="T1_Frontaliers" sheetId="3" r:id="rId1"/>
    <sheet name="T2_Tourisme" sheetId="5" r:id="rId2"/>
    <sheet name="T3_Tourisme" sheetId="6" r:id="rId3"/>
    <sheet name="T4_Tourisme" sheetId="7" r:id="rId4"/>
    <sheet name="F2_Tourisme" sheetId="8" r:id="rId5"/>
    <sheet name="T5_Tourisme" sheetId="9" r:id="rId6"/>
    <sheet name="T6_Marchandises" sheetId="10" r:id="rId7"/>
    <sheet name="T7_Estimations" sheetId="11" r:id="rId8"/>
    <sheet name="T8_Simul_Mirage" sheetId="1" r:id="rId9"/>
    <sheet name="T9_Simul_Mirage" sheetId="2" r:id="rId10"/>
    <sheet name="F3_Eurobarometre" sheetId="4" r:id="rId11"/>
  </sheets>
  <calcPr calcId="145621"/>
</workbook>
</file>

<file path=xl/calcChain.xml><?xml version="1.0" encoding="utf-8"?>
<calcChain xmlns="http://schemas.openxmlformats.org/spreadsheetml/2006/main">
  <c r="C14" i="7" l="1"/>
  <c r="D14" i="7"/>
  <c r="E14" i="7"/>
  <c r="F14" i="7"/>
  <c r="G14" i="7"/>
  <c r="C12" i="7"/>
</calcChain>
</file>

<file path=xl/sharedStrings.xml><?xml version="1.0" encoding="utf-8"?>
<sst xmlns="http://schemas.openxmlformats.org/spreadsheetml/2006/main" count="264" uniqueCount="192">
  <si>
    <t>Importateur</t>
  </si>
  <si>
    <t>France</t>
  </si>
  <si>
    <t>Schengen-EU</t>
  </si>
  <si>
    <t>EFTA</t>
  </si>
  <si>
    <t>Non-Schengen EU</t>
  </si>
  <si>
    <t>Exportateur</t>
  </si>
  <si>
    <t>Schengen EU</t>
  </si>
  <si>
    <t>-11,4</t>
  </si>
  <si>
    <t>-10,8</t>
  </si>
  <si>
    <t>1,5</t>
  </si>
  <si>
    <t>-11,5</t>
  </si>
  <si>
    <t>-10,5</t>
  </si>
  <si>
    <t>-13,7</t>
  </si>
  <si>
    <t>-12,5</t>
  </si>
  <si>
    <t>6,5</t>
  </si>
  <si>
    <t>1,9</t>
  </si>
  <si>
    <t>1,6</t>
  </si>
  <si>
    <t>3,2</t>
  </si>
  <si>
    <t>-0,3</t>
  </si>
  <si>
    <t>Espace Schengen</t>
  </si>
  <si>
    <t>La paix entre les Etats Membres de l'UE</t>
  </si>
  <si>
    <t>La liberté de mouvement des personnes des biens et des services</t>
  </si>
  <si>
    <t>L'euro</t>
  </si>
  <si>
    <t>Les programmes d'échanges étudiant tels qu'ERASMUS</t>
  </si>
  <si>
    <t>La politique agricole commune</t>
  </si>
  <si>
    <t>La puissance économique de l'UE</t>
  </si>
  <si>
    <t>L'influence politique et diplomatique de l'UE</t>
  </si>
  <si>
    <t>Le niveau de bien-être social (santé, éducation)</t>
  </si>
  <si>
    <t>Autres (Spontanée)</t>
  </si>
  <si>
    <t>Aucun (Spontanée)</t>
  </si>
  <si>
    <t>Ne Sait Pas</t>
  </si>
  <si>
    <t>Union Européenne</t>
  </si>
  <si>
    <t>personnes</t>
  </si>
  <si>
    <t>minutes</t>
  </si>
  <si>
    <t>€/h</t>
  </si>
  <si>
    <t>Nombre de passages par jour travaillé</t>
  </si>
  <si>
    <t>passages</t>
  </si>
  <si>
    <t>jours</t>
  </si>
  <si>
    <t>Coût estimé par personne</t>
  </si>
  <si>
    <t>€/an</t>
  </si>
  <si>
    <t xml:space="preserve">Coût total estimé </t>
  </si>
  <si>
    <t>253,2</t>
  </si>
  <si>
    <t>millions €/an</t>
  </si>
  <si>
    <t>Sources:</t>
  </si>
  <si>
    <t>(1) valeur approximative, selon l'INSEE ils étaient 353 000 en 2011</t>
  </si>
  <si>
    <t>(2) valeur indicative</t>
  </si>
  <si>
    <t>(4) Nous prenons ici comme hypothèse que le nombre de jour travaillés des frontaliers est égal à celui pour un équivalent temps plein en France</t>
  </si>
  <si>
    <t>(3) Valeur de référence prescrite pour le calcul socio-économique du temps domicile-travail issue du rapport Quinet 2013, la donnée est  en €2010/h, par simplification nous n’actualisons pas la valeur ce qui tend à sous-évaluer la valeur finale d’environ 5%.</t>
  </si>
  <si>
    <r>
      <t>Nombre de frontaliers français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</si>
  <si>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Temps supplémentaire à chaque passage de frontière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</si>
  <si>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Valeur du temps domicile-travail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</si>
  <si>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Nombre de jours travaillés par an</t>
    </r>
    <r>
      <rPr>
        <vertAlign val="superscript"/>
        <sz val="11"/>
        <color theme="1"/>
        <rFont val="Calibri"/>
        <family val="2"/>
        <scheme val="minor"/>
      </rPr>
      <t>(4)</t>
    </r>
  </si>
  <si>
    <t>Continent de résidence</t>
  </si>
  <si>
    <t>Arrivées de touristes** (en millions)</t>
  </si>
  <si>
    <t>Nuités de touristes (en millions)</t>
  </si>
  <si>
    <t>Arrivées d'excursionnistes (en millions)</t>
  </si>
  <si>
    <t>Recettes* (en milliards d'euros)</t>
  </si>
  <si>
    <t>Europe</t>
  </si>
  <si>
    <t>Union Européenne (28)</t>
  </si>
  <si>
    <t>Zone euro (18)</t>
  </si>
  <si>
    <t>Amérique</t>
  </si>
  <si>
    <t>Asie et Océanie</t>
  </si>
  <si>
    <t>Afrique</t>
  </si>
  <si>
    <t>Ensemble des visiteurs internationaux</t>
  </si>
  <si>
    <t>Source: DGE, Chiffres clefs du tourisme en France sur la base de données DGE, Banque de France, EVE</t>
  </si>
  <si>
    <t>Pays de résidence</t>
  </si>
  <si>
    <t>Arrivées de touristes (en millions)</t>
  </si>
  <si>
    <t>Allemagne</t>
  </si>
  <si>
    <t>Royaume-Uni</t>
  </si>
  <si>
    <t>Belgique et Luxembourg</t>
  </si>
  <si>
    <t>Italie</t>
  </si>
  <si>
    <t>Suisse</t>
  </si>
  <si>
    <t>Espagne</t>
  </si>
  <si>
    <t>Pays-Bas</t>
  </si>
  <si>
    <t>Chine</t>
  </si>
  <si>
    <t>Australie</t>
  </si>
  <si>
    <t>* Touriste et excursionistes</t>
  </si>
  <si>
    <t>Durée du séjour</t>
  </si>
  <si>
    <t>Total</t>
  </si>
  <si>
    <t>Dépenses liées au transport</t>
  </si>
  <si>
    <t>Dépenses dans des restaurants/cafés</t>
  </si>
  <si>
    <t>Dépenses liées à l'hébergement</t>
  </si>
  <si>
    <t>Autres dépenses</t>
  </si>
  <si>
    <t>1 nuit ou plus</t>
  </si>
  <si>
    <t>De 1 à 3 nuits</t>
  </si>
  <si>
    <t>4 nuits ou plus</t>
  </si>
  <si>
    <t>Source: Eurostat [tour_nat_expern]</t>
  </si>
  <si>
    <t>Touristes internationaux résidant hors d'Europe (17,2%)</t>
  </si>
  <si>
    <t>Ensemble des touristes internationaux</t>
  </si>
  <si>
    <t>1 nuit</t>
  </si>
  <si>
    <t>2nuits</t>
  </si>
  <si>
    <t>3 nuits</t>
  </si>
  <si>
    <t>4 à 7 nuits</t>
  </si>
  <si>
    <t>15 à 28 nuits</t>
  </si>
  <si>
    <t>29 nuits et plus</t>
  </si>
  <si>
    <t>Nombre de touristes (en millions)</t>
  </si>
  <si>
    <t>0 nuit</t>
  </si>
  <si>
    <t>2 nuits</t>
  </si>
  <si>
    <t>Source: calcul France Stratégie</t>
  </si>
  <si>
    <t>Dépenses par durée de voyage (en millions d'euros)</t>
  </si>
  <si>
    <t>106,71</t>
  </si>
  <si>
    <t>37,49</t>
  </si>
  <si>
    <t>18,29</t>
  </si>
  <si>
    <t>30,94</t>
  </si>
  <si>
    <t>159,53</t>
  </si>
  <si>
    <t>56,34</t>
  </si>
  <si>
    <t>30,69</t>
  </si>
  <si>
    <t>38,96</t>
  </si>
  <si>
    <t>103,73</t>
  </si>
  <si>
    <t>36,43</t>
  </si>
  <si>
    <t>17,59</t>
  </si>
  <si>
    <t>30,48</t>
  </si>
  <si>
    <t>19,99</t>
  </si>
  <si>
    <t>33,54</t>
  </si>
  <si>
    <t>19,23</t>
  </si>
  <si>
    <t>Imports</t>
  </si>
  <si>
    <t>Exports</t>
  </si>
  <si>
    <t>Unités</t>
  </si>
  <si>
    <t>millions de tonnes</t>
  </si>
  <si>
    <t>millions</t>
  </si>
  <si>
    <t>euros/heure/tonne</t>
  </si>
  <si>
    <t>euros/heure/camion</t>
  </si>
  <si>
    <t>Coût "marchandises"</t>
  </si>
  <si>
    <t>millions d'euros</t>
  </si>
  <si>
    <t>Coût "transporteur"</t>
  </si>
  <si>
    <t>Coût total</t>
  </si>
  <si>
    <t>[road_go_ia_lgtt] pour les exports (marchandises chargées en France, transportées par camions et déchargées dans un autre pays de la zone Schengen);</t>
  </si>
  <si>
    <t>heure</t>
  </si>
  <si>
    <r>
      <t>Volume de marchandises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</si>
  <si>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Nombre de camions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</si>
  <si>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Valeur du temps "marchandises"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</si>
  <si>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Valeur du temps "transporteur"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</si>
  <si>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Temps additionnel à la frontière</t>
    </r>
    <r>
      <rPr>
        <vertAlign val="superscript"/>
        <sz val="11"/>
        <color theme="1"/>
        <rFont val="Calibri"/>
        <family val="2"/>
        <scheme val="minor"/>
      </rPr>
      <t>(4)</t>
    </r>
  </si>
  <si>
    <t xml:space="preserve">(1) Eurostat, [road_go_ia_ugtt] pour les imports (marchandises déchargées en France, transportées par camions et chargées dans un autre pays de la zone Schengen); </t>
  </si>
  <si>
    <t>(2) CGDD</t>
  </si>
  <si>
    <t>(3) Valeurs de références prescrites pour le calcul socio-économique issues du rapport Quinet, 2013</t>
  </si>
  <si>
    <t>(4) valeur indicative</t>
  </si>
  <si>
    <t>Modèle</t>
  </si>
  <si>
    <t>(1)</t>
  </si>
  <si>
    <t>(2)</t>
  </si>
  <si>
    <t>(3)</t>
  </si>
  <si>
    <t>(4)</t>
  </si>
  <si>
    <t>Europe élargie</t>
  </si>
  <si>
    <t>Monde</t>
  </si>
  <si>
    <t>Distance</t>
  </si>
  <si>
    <t>***</t>
  </si>
  <si>
    <t>Population exportateur</t>
  </si>
  <si>
    <t>Population importateur</t>
  </si>
  <si>
    <t>PIB/Pop, exportateur</t>
  </si>
  <si>
    <t>PIB/Pop, importateur</t>
  </si>
  <si>
    <t>Schengen</t>
  </si>
  <si>
    <t>**</t>
  </si>
  <si>
    <t>*</t>
  </si>
  <si>
    <t>Accord général sur les tarifs douaniers et le commerce</t>
  </si>
  <si>
    <t>Pays adjacents</t>
  </si>
  <si>
    <t>Effets fixes</t>
  </si>
  <si>
    <t>année</t>
  </si>
  <si>
    <t>X</t>
  </si>
  <si>
    <t>pays exp*année et pays imp*année</t>
  </si>
  <si>
    <t>Observations</t>
  </si>
  <si>
    <t>41406</t>
  </si>
  <si>
    <t>R2</t>
  </si>
  <si>
    <t>0.867</t>
  </si>
  <si>
    <t>0.878</t>
  </si>
  <si>
    <t>0.680</t>
  </si>
  <si>
    <t>0.866</t>
  </si>
  <si>
    <t>rmse</t>
  </si>
  <si>
    <t>1.062</t>
  </si>
  <si>
    <t>1.060</t>
  </si>
  <si>
    <t>1.857</t>
  </si>
  <si>
    <t>1.223</t>
  </si>
  <si>
    <t>* p&lt;0.1</t>
  </si>
  <si>
    <t>** p&lt;0.05</t>
  </si>
  <si>
    <t>*** p&lt;0.01</t>
  </si>
  <si>
    <t>source : Thierry Mayer et Camilo Umana Dajud</t>
  </si>
  <si>
    <t>paires de pays</t>
  </si>
  <si>
    <t>États-Unis</t>
  </si>
  <si>
    <t>Baisse des dépenses (millions d'euros)</t>
  </si>
  <si>
    <t>Échantillon</t>
  </si>
  <si>
    <t>Accords de libre échange</t>
  </si>
  <si>
    <t>Partagent la même monnaie</t>
  </si>
  <si>
    <t>Partagent la même langue</t>
  </si>
  <si>
    <t>ΔGDP in %</t>
  </si>
  <si>
    <t>Excursionniste</t>
  </si>
  <si>
    <t>8 à 14 nuits</t>
  </si>
  <si>
    <t>1 nuitée</t>
  </si>
  <si>
    <t>2 nuitées</t>
  </si>
  <si>
    <t>Source: calcul France Stratégie à partir de Eurostat [tour_nat_expern], données 2013</t>
  </si>
  <si>
    <t>10,23</t>
  </si>
  <si>
    <t>16,77</t>
  </si>
  <si>
    <t>REMPLACE PAR:</t>
  </si>
  <si>
    <t>Touristes internationaux résident en Europe (82,8%)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</si>
</sst>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Palatino Linotype"/>
      <family val="1"/>
    </font>
    <font>
      <b/>
      <sz val="9"/>
      <color rgb="FF000000"/>
      <name val="Palatino Linotype"/>
      <family val="1"/>
    </font>
    <font>
      <b/>
      <sz val="11"/>
      <color theme="1"/>
      <name val="Palatino Linotype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A7A7A"/>
      </patternFill>
    </fill>
  </fills>
  <borders count="45">
    <border>
      <left/>
      <right/>
      <top/>
      <bottom/>
      <diagonal/>
    </border>
    <border diagonalDown="1">
      <left/>
      <right/>
      <top style="double">
        <color indexed="64"/>
      </top>
      <bottom/>
      <diagonal style="thin">
        <color auto="1"/>
      </diagonal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auto="1"/>
      </diagonal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ouble">
        <color auto="1"/>
      </bottom>
      <diagonal/>
    </border>
    <border>
      <left/>
      <right style="dashed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0" fontId="12" fillId="0" borderId="0"/>
  </cellStyleXfs>
  <cellXfs count="17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3" fontId="0" fillId="2" borderId="10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0" fontId="10" fillId="2" borderId="13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0" fontId="10" fillId="2" borderId="6" xfId="0" applyFont="1" applyFill="1" applyBorder="1" applyAlignment="1"/>
    <xf numFmtId="164" fontId="10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11" fillId="2" borderId="2" xfId="0" applyFont="1" applyFill="1" applyBorder="1" applyAlignment="1"/>
    <xf numFmtId="164" fontId="10" fillId="2" borderId="2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/>
    <xf numFmtId="4" fontId="13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/>
    <xf numFmtId="4" fontId="13" fillId="2" borderId="16" xfId="0" applyNumberFormat="1" applyFont="1" applyFill="1" applyBorder="1" applyAlignment="1">
      <alignment horizontal="center" vertical="center"/>
    </xf>
    <xf numFmtId="165" fontId="13" fillId="2" borderId="16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/>
    <xf numFmtId="0" fontId="0" fillId="0" borderId="0" xfId="0" applyAlignment="1">
      <alignment horizontal="center" vertical="center" wrapText="1"/>
    </xf>
    <xf numFmtId="0" fontId="0" fillId="2" borderId="17" xfId="0" applyFill="1" applyBorder="1"/>
    <xf numFmtId="4" fontId="0" fillId="2" borderId="23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24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4" fontId="0" fillId="2" borderId="25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/>
    </xf>
    <xf numFmtId="4" fontId="0" fillId="2" borderId="26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1" fontId="16" fillId="2" borderId="25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8" xfId="0" applyFill="1" applyBorder="1"/>
    <xf numFmtId="1" fontId="0" fillId="2" borderId="29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0" fillId="2" borderId="30" xfId="0" applyFill="1" applyBorder="1"/>
    <xf numFmtId="0" fontId="0" fillId="2" borderId="31" xfId="0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8" fillId="2" borderId="17" xfId="0" applyFont="1" applyFill="1" applyBorder="1"/>
    <xf numFmtId="3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/>
    <xf numFmtId="0" fontId="0" fillId="2" borderId="0" xfId="0" applyFill="1" applyBorder="1" applyAlignment="1">
      <alignment vertical="center"/>
    </xf>
    <xf numFmtId="165" fontId="0" fillId="2" borderId="3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3" fontId="1" fillId="2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2" borderId="17" xfId="0" applyFont="1" applyFill="1" applyBorder="1"/>
    <xf numFmtId="0" fontId="17" fillId="2" borderId="20" xfId="0" applyFont="1" applyFill="1" applyBorder="1"/>
    <xf numFmtId="0" fontId="15" fillId="2" borderId="0" xfId="0" applyFont="1" applyFill="1" applyBorder="1"/>
    <xf numFmtId="166" fontId="18" fillId="2" borderId="37" xfId="0" applyNumberFormat="1" applyFont="1" applyFill="1" applyBorder="1" applyAlignment="1">
      <alignment horizontal="right" vertical="center"/>
    </xf>
    <xf numFmtId="0" fontId="18" fillId="2" borderId="38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8" fillId="2" borderId="37" xfId="0" applyFont="1" applyFill="1" applyBorder="1" applyAlignment="1">
      <alignment horizontal="right" vertical="center"/>
    </xf>
    <xf numFmtId="0" fontId="19" fillId="2" borderId="0" xfId="0" applyFont="1" applyFill="1" applyBorder="1"/>
    <xf numFmtId="166" fontId="19" fillId="2" borderId="37" xfId="0" applyNumberFormat="1" applyFont="1" applyFill="1" applyBorder="1" applyAlignment="1">
      <alignment horizontal="right" vertical="center"/>
    </xf>
    <xf numFmtId="0" fontId="19" fillId="2" borderId="38" xfId="0" applyFont="1" applyFill="1" applyBorder="1" applyAlignment="1">
      <alignment horizontal="left" vertical="center"/>
    </xf>
    <xf numFmtId="166" fontId="19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166" fontId="18" fillId="2" borderId="0" xfId="0" applyNumberFormat="1" applyFont="1" applyFill="1" applyAlignment="1">
      <alignment horizontal="right" vertical="center"/>
    </xf>
    <xf numFmtId="0" fontId="20" fillId="2" borderId="27" xfId="0" applyFont="1" applyFill="1" applyBorder="1"/>
    <xf numFmtId="166" fontId="21" fillId="2" borderId="39" xfId="0" applyNumberFormat="1" applyFont="1" applyFill="1" applyBorder="1" applyAlignment="1">
      <alignment horizontal="right" vertical="center"/>
    </xf>
    <xf numFmtId="0" fontId="21" fillId="2" borderId="40" xfId="0" applyFont="1" applyFill="1" applyBorder="1" applyAlignment="1">
      <alignment horizontal="left" vertical="center"/>
    </xf>
    <xf numFmtId="166" fontId="21" fillId="2" borderId="27" xfId="0" applyNumberFormat="1" applyFont="1" applyFill="1" applyBorder="1" applyAlignment="1">
      <alignment horizontal="right" vertical="center"/>
    </xf>
    <xf numFmtId="0" fontId="21" fillId="2" borderId="27" xfId="0" applyFont="1" applyFill="1" applyBorder="1" applyAlignment="1">
      <alignment horizontal="left" vertical="center"/>
    </xf>
    <xf numFmtId="0" fontId="14" fillId="2" borderId="0" xfId="0" applyFont="1" applyFill="1" applyBorder="1"/>
    <xf numFmtId="0" fontId="14" fillId="2" borderId="20" xfId="0" applyFont="1" applyFill="1" applyBorder="1"/>
    <xf numFmtId="0" fontId="15" fillId="2" borderId="27" xfId="0" applyFont="1" applyFill="1" applyBorder="1"/>
    <xf numFmtId="49" fontId="15" fillId="2" borderId="39" xfId="0" applyNumberFormat="1" applyFont="1" applyFill="1" applyBorder="1" applyAlignment="1">
      <alignment horizontal="right"/>
    </xf>
    <xf numFmtId="49" fontId="15" fillId="2" borderId="40" xfId="0" applyNumberFormat="1" applyFont="1" applyFill="1" applyBorder="1" applyAlignment="1">
      <alignment horizontal="left"/>
    </xf>
    <xf numFmtId="49" fontId="15" fillId="2" borderId="27" xfId="0" applyNumberFormat="1" applyFont="1" applyFill="1" applyBorder="1" applyAlignment="1">
      <alignment horizontal="right"/>
    </xf>
    <xf numFmtId="49" fontId="15" fillId="2" borderId="27" xfId="0" applyNumberFormat="1" applyFont="1" applyFill="1" applyBorder="1" applyAlignment="1">
      <alignment horizontal="left"/>
    </xf>
    <xf numFmtId="49" fontId="15" fillId="2" borderId="37" xfId="0" applyNumberFormat="1" applyFont="1" applyFill="1" applyBorder="1" applyAlignment="1">
      <alignment horizontal="right"/>
    </xf>
    <xf numFmtId="49" fontId="15" fillId="2" borderId="38" xfId="0" applyNumberFormat="1" applyFont="1" applyFill="1" applyBorder="1" applyAlignment="1">
      <alignment horizontal="left"/>
    </xf>
    <xf numFmtId="49" fontId="15" fillId="2" borderId="0" xfId="0" applyNumberFormat="1" applyFont="1" applyFill="1" applyBorder="1" applyAlignment="1">
      <alignment horizontal="right"/>
    </xf>
    <xf numFmtId="49" fontId="15" fillId="2" borderId="0" xfId="0" applyNumberFormat="1" applyFont="1" applyFill="1" applyBorder="1" applyAlignment="1">
      <alignment horizontal="left"/>
    </xf>
    <xf numFmtId="0" fontId="15" fillId="2" borderId="6" xfId="0" applyFont="1" applyFill="1" applyBorder="1"/>
    <xf numFmtId="49" fontId="15" fillId="2" borderId="43" xfId="0" applyNumberFormat="1" applyFont="1" applyFill="1" applyBorder="1" applyAlignment="1">
      <alignment horizontal="right"/>
    </xf>
    <xf numFmtId="49" fontId="15" fillId="2" borderId="44" xfId="0" applyNumberFormat="1" applyFont="1" applyFill="1" applyBorder="1" applyAlignment="1">
      <alignment horizontal="left"/>
    </xf>
    <xf numFmtId="49" fontId="15" fillId="2" borderId="6" xfId="0" applyNumberFormat="1" applyFont="1" applyFill="1" applyBorder="1" applyAlignment="1">
      <alignment horizontal="right"/>
    </xf>
    <xf numFmtId="49" fontId="15" fillId="2" borderId="6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2" fontId="6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0" fontId="23" fillId="0" borderId="0" xfId="0" applyFont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10" fillId="2" borderId="14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2" borderId="13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0" fontId="11" fillId="2" borderId="0" xfId="0" applyFont="1" applyFill="1" applyBorder="1" applyAlignment="1"/>
    <xf numFmtId="0" fontId="0" fillId="0" borderId="0" xfId="0" applyBorder="1" applyAlignment="1"/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2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7" fillId="2" borderId="17" xfId="0" quotePrefix="1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166" fontId="21" fillId="2" borderId="37" xfId="0" applyNumberFormat="1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15" fillId="2" borderId="0" xfId="0" applyFont="1" applyFill="1" applyAlignment="1"/>
    <xf numFmtId="166" fontId="21" fillId="2" borderId="41" xfId="0" applyNumberFormat="1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F2_Tourisme!$B$2</c:f>
              <c:strCache>
                <c:ptCount val="1"/>
                <c:pt idx="0">
                  <c:v>1 nuit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F2_Tourisme!$C$1:$E$1</c:f>
              <c:strCache>
                <c:ptCount val="3"/>
                <c:pt idx="0">
                  <c:v>Touristes internationaux résident en Europe (82,8%)</c:v>
                </c:pt>
                <c:pt idx="1">
                  <c:v>Touristes internationaux résidant hors d'Europe (17,2%)</c:v>
                </c:pt>
                <c:pt idx="2">
                  <c:v>Ensemble des touristes internationaux</c:v>
                </c:pt>
              </c:strCache>
            </c:strRef>
          </c:cat>
          <c:val>
            <c:numRef>
              <c:f>F2_Tourisme!$C$2:$E$2</c:f>
              <c:numCache>
                <c:formatCode>General</c:formatCode>
                <c:ptCount val="3"/>
                <c:pt idx="0">
                  <c:v>17.600000000000001</c:v>
                </c:pt>
                <c:pt idx="1">
                  <c:v>8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F2_Tourisme!$B$3</c:f>
              <c:strCache>
                <c:ptCount val="1"/>
                <c:pt idx="0">
                  <c:v>2nuits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2160671264763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8467226053969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F2_Tourisme!$C$1:$E$1</c:f>
              <c:strCache>
                <c:ptCount val="3"/>
                <c:pt idx="0">
                  <c:v>Touristes internationaux résident en Europe (82,8%)</c:v>
                </c:pt>
                <c:pt idx="1">
                  <c:v>Touristes internationaux résidant hors d'Europe (17,2%)</c:v>
                </c:pt>
                <c:pt idx="2">
                  <c:v>Ensemble des touristes internationaux</c:v>
                </c:pt>
              </c:strCache>
            </c:strRef>
          </c:cat>
          <c:val>
            <c:numRef>
              <c:f>F2_Tourisme!$C$3:$E$3</c:f>
              <c:numCache>
                <c:formatCode>General</c:formatCode>
                <c:ptCount val="3"/>
                <c:pt idx="0">
                  <c:v>14.1</c:v>
                </c:pt>
                <c:pt idx="1">
                  <c:v>13.9</c:v>
                </c:pt>
                <c:pt idx="2">
                  <c:v>14.1</c:v>
                </c:pt>
              </c:numCache>
            </c:numRef>
          </c:val>
        </c:ser>
        <c:ser>
          <c:idx val="2"/>
          <c:order val="2"/>
          <c:tx>
            <c:strRef>
              <c:f>F2_Tourisme!$B$4</c:f>
              <c:strCache>
                <c:ptCount val="1"/>
                <c:pt idx="0">
                  <c:v>3 nuits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080335632381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2160671264763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F2_Tourisme!$C$1:$E$1</c:f>
              <c:strCache>
                <c:ptCount val="3"/>
                <c:pt idx="0">
                  <c:v>Touristes internationaux résident en Europe (82,8%)</c:v>
                </c:pt>
                <c:pt idx="1">
                  <c:v>Touristes internationaux résidant hors d'Europe (17,2%)</c:v>
                </c:pt>
                <c:pt idx="2">
                  <c:v>Ensemble des touristes internationaux</c:v>
                </c:pt>
              </c:strCache>
            </c:strRef>
          </c:cat>
          <c:val>
            <c:numRef>
              <c:f>F2_Tourisme!$C$4:$E$4</c:f>
              <c:numCache>
                <c:formatCode>General</c:formatCode>
                <c:ptCount val="3"/>
                <c:pt idx="0">
                  <c:v>13.8</c:v>
                </c:pt>
                <c:pt idx="1">
                  <c:v>16.100000000000001</c:v>
                </c:pt>
                <c:pt idx="2">
                  <c:v>14.2</c:v>
                </c:pt>
              </c:numCache>
            </c:numRef>
          </c:val>
        </c:ser>
        <c:ser>
          <c:idx val="3"/>
          <c:order val="3"/>
          <c:tx>
            <c:strRef>
              <c:f>F2_Tourisme!$B$5</c:f>
              <c:strCache>
                <c:ptCount val="1"/>
                <c:pt idx="0">
                  <c:v>4 à 7 nuits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F2_Tourisme!$C$1:$E$1</c:f>
              <c:strCache>
                <c:ptCount val="3"/>
                <c:pt idx="0">
                  <c:v>Touristes internationaux résident en Europe (82,8%)</c:v>
                </c:pt>
                <c:pt idx="1">
                  <c:v>Touristes internationaux résidant hors d'Europe (17,2%)</c:v>
                </c:pt>
                <c:pt idx="2">
                  <c:v>Ensemble des touristes internationaux</c:v>
                </c:pt>
              </c:strCache>
            </c:strRef>
          </c:cat>
          <c:val>
            <c:numRef>
              <c:f>F2_Tourisme!$C$5:$E$5</c:f>
              <c:numCache>
                <c:formatCode>General</c:formatCode>
                <c:ptCount val="3"/>
                <c:pt idx="0">
                  <c:v>30</c:v>
                </c:pt>
                <c:pt idx="1">
                  <c:v>32.5</c:v>
                </c:pt>
                <c:pt idx="2">
                  <c:v>30.4</c:v>
                </c:pt>
              </c:numCache>
            </c:numRef>
          </c:val>
        </c:ser>
        <c:ser>
          <c:idx val="4"/>
          <c:order val="4"/>
          <c:tx>
            <c:strRef>
              <c:f>F2_Tourisme!$B$6</c:f>
              <c:strCache>
                <c:ptCount val="1"/>
                <c:pt idx="0">
                  <c:v>8 à 14 nuits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F2_Tourisme!$C$1:$E$1</c:f>
              <c:strCache>
                <c:ptCount val="3"/>
                <c:pt idx="0">
                  <c:v>Touristes internationaux résident en Europe (82,8%)</c:v>
                </c:pt>
                <c:pt idx="1">
                  <c:v>Touristes internationaux résidant hors d'Europe (17,2%)</c:v>
                </c:pt>
                <c:pt idx="2">
                  <c:v>Ensemble des touristes internationaux</c:v>
                </c:pt>
              </c:strCache>
            </c:strRef>
          </c:cat>
          <c:val>
            <c:numRef>
              <c:f>F2_Tourisme!$C$6:$E$6</c:f>
              <c:numCache>
                <c:formatCode>General</c:formatCode>
                <c:ptCount val="3"/>
                <c:pt idx="0">
                  <c:v>16.5</c:v>
                </c:pt>
                <c:pt idx="1">
                  <c:v>16.2</c:v>
                </c:pt>
                <c:pt idx="2">
                  <c:v>16.5</c:v>
                </c:pt>
              </c:numCache>
            </c:numRef>
          </c:val>
        </c:ser>
        <c:ser>
          <c:idx val="5"/>
          <c:order val="5"/>
          <c:tx>
            <c:strRef>
              <c:f>F2_Tourisme!$B$7</c:f>
              <c:strCache>
                <c:ptCount val="1"/>
                <c:pt idx="0">
                  <c:v>15 à 28 nuits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F2_Tourisme!$C$1:$E$1</c:f>
              <c:strCache>
                <c:ptCount val="3"/>
                <c:pt idx="0">
                  <c:v>Touristes internationaux résident en Europe (82,8%)</c:v>
                </c:pt>
                <c:pt idx="1">
                  <c:v>Touristes internationaux résidant hors d'Europe (17,2%)</c:v>
                </c:pt>
                <c:pt idx="2">
                  <c:v>Ensemble des touristes internationaux</c:v>
                </c:pt>
              </c:strCache>
            </c:strRef>
          </c:cat>
          <c:val>
            <c:numRef>
              <c:f>F2_Tourisme!$C$7:$E$7</c:f>
              <c:numCache>
                <c:formatCode>General</c:formatCode>
                <c:ptCount val="3"/>
                <c:pt idx="0">
                  <c:v>6.1</c:v>
                </c:pt>
                <c:pt idx="1">
                  <c:v>8.4</c:v>
                </c:pt>
                <c:pt idx="2">
                  <c:v>6.5</c:v>
                </c:pt>
              </c:numCache>
            </c:numRef>
          </c:val>
        </c:ser>
        <c:ser>
          <c:idx val="6"/>
          <c:order val="6"/>
          <c:tx>
            <c:strRef>
              <c:f>F2_Tourisme!$B$8</c:f>
              <c:strCache>
                <c:ptCount val="1"/>
                <c:pt idx="0">
                  <c:v>29 nuits et plus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F2_Tourisme!$C$1:$E$1</c:f>
              <c:strCache>
                <c:ptCount val="3"/>
                <c:pt idx="0">
                  <c:v>Touristes internationaux résident en Europe (82,8%)</c:v>
                </c:pt>
                <c:pt idx="1">
                  <c:v>Touristes internationaux résidant hors d'Europe (17,2%)</c:v>
                </c:pt>
                <c:pt idx="2">
                  <c:v>Ensemble des touristes internationaux</c:v>
                </c:pt>
              </c:strCache>
            </c:strRef>
          </c:cat>
          <c:val>
            <c:numRef>
              <c:f>F2_Tourisme!$C$8:$E$8</c:f>
              <c:numCache>
                <c:formatCode>General</c:formatCode>
                <c:ptCount val="3"/>
                <c:pt idx="0">
                  <c:v>1.8</c:v>
                </c:pt>
                <c:pt idx="1">
                  <c:v>4.8</c:v>
                </c:pt>
                <c:pt idx="2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84384"/>
        <c:axId val="83985920"/>
      </c:barChart>
      <c:catAx>
        <c:axId val="8398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83985920"/>
        <c:crosses val="autoZero"/>
        <c:auto val="1"/>
        <c:lblAlgn val="ctr"/>
        <c:lblOffset val="100"/>
        <c:noMultiLvlLbl val="0"/>
      </c:catAx>
      <c:valAx>
        <c:axId val="83985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En %</a:t>
                </a:r>
              </a:p>
            </c:rich>
          </c:tx>
          <c:layout>
            <c:manualLayout>
              <c:xMode val="edge"/>
              <c:yMode val="edge"/>
              <c:x val="2.0541546932876489E-2"/>
              <c:y val="1.364858875494255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3984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F3_Eurobarometre!$A$3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cat>
            <c:strRef>
              <c:f>F3_Eurobarometre!$B$2:$L$2</c:f>
              <c:strCache>
                <c:ptCount val="11"/>
                <c:pt idx="0">
                  <c:v>La paix entre les Etats Membres de l'UE</c:v>
                </c:pt>
                <c:pt idx="1">
                  <c:v>La liberté de mouvement des personnes des biens et des services</c:v>
                </c:pt>
                <c:pt idx="2">
                  <c:v>L'euro</c:v>
                </c:pt>
                <c:pt idx="3">
                  <c:v>Les programmes d'échanges étudiant tels qu'ERASMUS</c:v>
                </c:pt>
                <c:pt idx="4">
                  <c:v>La politique agricole commune</c:v>
                </c:pt>
                <c:pt idx="5">
                  <c:v>La puissance économique de l'UE</c:v>
                </c:pt>
                <c:pt idx="6">
                  <c:v>L'influence politique et diplomatique de l'UE</c:v>
                </c:pt>
                <c:pt idx="7">
                  <c:v>Le niveau de bien-être social (santé, éducation)</c:v>
                </c:pt>
                <c:pt idx="8">
                  <c:v>Autres (Spontanée)</c:v>
                </c:pt>
                <c:pt idx="9">
                  <c:v>Aucun (Spontanée)</c:v>
                </c:pt>
                <c:pt idx="10">
                  <c:v>Ne Sait Pas</c:v>
                </c:pt>
              </c:strCache>
            </c:strRef>
          </c:cat>
          <c:val>
            <c:numRef>
              <c:f>F3_Eurobarometre!$B$3:$L$3</c:f>
              <c:numCache>
                <c:formatCode>General</c:formatCode>
                <c:ptCount val="11"/>
                <c:pt idx="0">
                  <c:v>0.60909999999999997</c:v>
                </c:pt>
                <c:pt idx="1">
                  <c:v>0.40749999999999997</c:v>
                </c:pt>
                <c:pt idx="2">
                  <c:v>0.3362</c:v>
                </c:pt>
                <c:pt idx="3">
                  <c:v>0.26619999999999999</c:v>
                </c:pt>
                <c:pt idx="4">
                  <c:v>9.1399999999999995E-2</c:v>
                </c:pt>
                <c:pt idx="5">
                  <c:v>0.14069999999999999</c:v>
                </c:pt>
                <c:pt idx="6">
                  <c:v>0.19739999999999999</c:v>
                </c:pt>
                <c:pt idx="7">
                  <c:v>0.2172</c:v>
                </c:pt>
                <c:pt idx="8">
                  <c:v>1.0200000000000001E-2</c:v>
                </c:pt>
                <c:pt idx="9">
                  <c:v>8.5000000000000006E-2</c:v>
                </c:pt>
                <c:pt idx="10">
                  <c:v>2.9499999999999998E-2</c:v>
                </c:pt>
              </c:numCache>
            </c:numRef>
          </c:val>
        </c:ser>
        <c:ser>
          <c:idx val="1"/>
          <c:order val="1"/>
          <c:tx>
            <c:strRef>
              <c:f>F3_Eurobarometre!$A$4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cat>
            <c:strRef>
              <c:f>F3_Eurobarometre!$B$2:$L$2</c:f>
              <c:strCache>
                <c:ptCount val="11"/>
                <c:pt idx="0">
                  <c:v>La paix entre les Etats Membres de l'UE</c:v>
                </c:pt>
                <c:pt idx="1">
                  <c:v>La liberté de mouvement des personnes des biens et des services</c:v>
                </c:pt>
                <c:pt idx="2">
                  <c:v>L'euro</c:v>
                </c:pt>
                <c:pt idx="3">
                  <c:v>Les programmes d'échanges étudiant tels qu'ERASMUS</c:v>
                </c:pt>
                <c:pt idx="4">
                  <c:v>La politique agricole commune</c:v>
                </c:pt>
                <c:pt idx="5">
                  <c:v>La puissance économique de l'UE</c:v>
                </c:pt>
                <c:pt idx="6">
                  <c:v>L'influence politique et diplomatique de l'UE</c:v>
                </c:pt>
                <c:pt idx="7">
                  <c:v>Le niveau de bien-être social (santé, éducation)</c:v>
                </c:pt>
                <c:pt idx="8">
                  <c:v>Autres (Spontanée)</c:v>
                </c:pt>
                <c:pt idx="9">
                  <c:v>Aucun (Spontanée)</c:v>
                </c:pt>
                <c:pt idx="10">
                  <c:v>Ne Sait Pas</c:v>
                </c:pt>
              </c:strCache>
            </c:strRef>
          </c:cat>
          <c:val>
            <c:numRef>
              <c:f>F3_Eurobarometre!$B$4:$L$4</c:f>
              <c:numCache>
                <c:formatCode>General</c:formatCode>
                <c:ptCount val="11"/>
                <c:pt idx="0">
                  <c:v>0.55649999999999999</c:v>
                </c:pt>
                <c:pt idx="1">
                  <c:v>0.54820000000000002</c:v>
                </c:pt>
                <c:pt idx="2">
                  <c:v>0.25169999999999998</c:v>
                </c:pt>
                <c:pt idx="3">
                  <c:v>0.22159999999999999</c:v>
                </c:pt>
                <c:pt idx="4">
                  <c:v>9.69E-2</c:v>
                </c:pt>
                <c:pt idx="5">
                  <c:v>0.1888</c:v>
                </c:pt>
                <c:pt idx="6">
                  <c:v>0.18690000000000001</c:v>
                </c:pt>
                <c:pt idx="7">
                  <c:v>0.17849999999999999</c:v>
                </c:pt>
                <c:pt idx="8">
                  <c:v>1.54E-2</c:v>
                </c:pt>
                <c:pt idx="9">
                  <c:v>9.1399999999999995E-2</c:v>
                </c:pt>
                <c:pt idx="10">
                  <c:v>3.8399999999999997E-2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94468736"/>
        <c:axId val="94495104"/>
      </c:barChart>
      <c:catAx>
        <c:axId val="9446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94495104"/>
        <c:crosses val="autoZero"/>
        <c:auto val="1"/>
        <c:lblAlgn val="ctr"/>
        <c:lblOffset val="100"/>
        <c:noMultiLvlLbl val="0"/>
      </c:catAx>
      <c:valAx>
        <c:axId val="944951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4468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9</xdr:row>
      <xdr:rowOff>171450</xdr:rowOff>
    </xdr:from>
    <xdr:to>
      <xdr:col>6</xdr:col>
      <xdr:colOff>752475</xdr:colOff>
      <xdr:row>27</xdr:row>
      <xdr:rowOff>180974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11</xdr:col>
      <xdr:colOff>876300</xdr:colOff>
      <xdr:row>31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H30" sqref="H30"/>
    </sheetView>
  </sheetViews>
  <sheetFormatPr baseColWidth="10" defaultRowHeight="15" x14ac:dyDescent="0.25"/>
  <cols>
    <col min="2" max="2" width="51.7109375" bestFit="1" customWidth="1"/>
    <col min="4" max="4" width="12.5703125" bestFit="1" customWidth="1"/>
  </cols>
  <sheetData>
    <row r="3" spans="1:5" ht="15.75" thickBot="1" x14ac:dyDescent="0.3">
      <c r="A3" s="1"/>
      <c r="B3" s="1"/>
      <c r="C3" s="1"/>
      <c r="D3" s="1"/>
      <c r="E3" s="1"/>
    </row>
    <row r="4" spans="1:5" ht="18" thickTop="1" x14ac:dyDescent="0.25">
      <c r="A4" s="1"/>
      <c r="B4" s="26" t="s">
        <v>48</v>
      </c>
      <c r="C4" s="30">
        <v>350000</v>
      </c>
      <c r="D4" s="26" t="s">
        <v>32</v>
      </c>
      <c r="E4" s="1"/>
    </row>
    <row r="5" spans="1:5" ht="17.25" x14ac:dyDescent="0.25">
      <c r="A5" s="1"/>
      <c r="B5" s="27" t="s">
        <v>49</v>
      </c>
      <c r="C5" s="31">
        <v>10</v>
      </c>
      <c r="D5" s="27" t="s">
        <v>33</v>
      </c>
      <c r="E5" s="1"/>
    </row>
    <row r="6" spans="1:5" ht="17.25" x14ac:dyDescent="0.25">
      <c r="A6" s="1"/>
      <c r="B6" s="27" t="s">
        <v>50</v>
      </c>
      <c r="C6" s="31">
        <v>10</v>
      </c>
      <c r="D6" s="27" t="s">
        <v>34</v>
      </c>
      <c r="E6" s="1"/>
    </row>
    <row r="7" spans="1:5" x14ac:dyDescent="0.25">
      <c r="A7" s="1"/>
      <c r="B7" s="27" t="s">
        <v>35</v>
      </c>
      <c r="C7" s="31">
        <v>2</v>
      </c>
      <c r="D7" s="27" t="s">
        <v>36</v>
      </c>
      <c r="E7" s="1"/>
    </row>
    <row r="8" spans="1:5" ht="17.25" x14ac:dyDescent="0.25">
      <c r="A8" s="1"/>
      <c r="B8" s="27" t="s">
        <v>51</v>
      </c>
      <c r="C8" s="31">
        <v>217</v>
      </c>
      <c r="D8" s="27" t="s">
        <v>37</v>
      </c>
      <c r="E8" s="1"/>
    </row>
    <row r="9" spans="1:5" x14ac:dyDescent="0.25">
      <c r="A9" s="1"/>
      <c r="B9" s="28" t="s">
        <v>38</v>
      </c>
      <c r="C9" s="32">
        <v>723</v>
      </c>
      <c r="D9" s="28" t="s">
        <v>39</v>
      </c>
      <c r="E9" s="1"/>
    </row>
    <row r="10" spans="1:5" ht="15.75" thickBot="1" x14ac:dyDescent="0.3">
      <c r="A10" s="1"/>
      <c r="B10" s="29" t="s">
        <v>40</v>
      </c>
      <c r="C10" s="33" t="s">
        <v>41</v>
      </c>
      <c r="D10" s="29" t="s">
        <v>42</v>
      </c>
      <c r="E10" s="1"/>
    </row>
    <row r="11" spans="1:5" ht="15.75" thickTop="1" x14ac:dyDescent="0.25">
      <c r="A11" s="1"/>
      <c r="B11" s="35" t="s">
        <v>43</v>
      </c>
      <c r="C11" s="35"/>
      <c r="D11" s="35"/>
      <c r="E11" s="1"/>
    </row>
    <row r="12" spans="1:5" x14ac:dyDescent="0.25">
      <c r="A12" s="1"/>
      <c r="B12" s="130" t="s">
        <v>44</v>
      </c>
      <c r="C12" s="130"/>
      <c r="D12" s="130"/>
      <c r="E12" s="1"/>
    </row>
    <row r="13" spans="1:5" x14ac:dyDescent="0.25">
      <c r="A13" s="1"/>
      <c r="B13" s="130" t="s">
        <v>45</v>
      </c>
      <c r="C13" s="130"/>
      <c r="D13" s="130"/>
      <c r="E13" s="1"/>
    </row>
    <row r="14" spans="1:5" ht="30" customHeight="1" x14ac:dyDescent="0.25">
      <c r="A14" s="1"/>
      <c r="B14" s="131" t="s">
        <v>47</v>
      </c>
      <c r="C14" s="131"/>
      <c r="D14" s="131"/>
      <c r="E14" s="1"/>
    </row>
    <row r="15" spans="1:5" ht="30" customHeight="1" x14ac:dyDescent="0.25">
      <c r="A15" s="1"/>
      <c r="B15" s="131" t="s">
        <v>46</v>
      </c>
      <c r="C15" s="131"/>
      <c r="D15" s="131"/>
      <c r="E15" s="1"/>
    </row>
    <row r="16" spans="1:5" x14ac:dyDescent="0.25">
      <c r="A16" s="1"/>
      <c r="B16" s="1"/>
      <c r="C16" s="1"/>
      <c r="D16" s="1"/>
      <c r="E16" s="1"/>
    </row>
  </sheetData>
  <mergeCells count="4"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5" sqref="C5"/>
    </sheetView>
  </sheetViews>
  <sheetFormatPr baseColWidth="10" defaultRowHeight="15" x14ac:dyDescent="0.25"/>
  <cols>
    <col min="2" max="2" width="14" bestFit="1" customWidth="1"/>
    <col min="3" max="4" width="11.5703125" customWidth="1"/>
  </cols>
  <sheetData>
    <row r="3" spans="2:3" ht="15.75" thickBot="1" x14ac:dyDescent="0.3"/>
    <row r="4" spans="2:3" ht="15.75" thickTop="1" x14ac:dyDescent="0.25">
      <c r="B4" s="16"/>
      <c r="C4" s="17" t="s">
        <v>182</v>
      </c>
    </row>
    <row r="5" spans="2:3" x14ac:dyDescent="0.25">
      <c r="B5" s="18" t="s">
        <v>19</v>
      </c>
      <c r="C5" s="126">
        <v>-0.79</v>
      </c>
    </row>
    <row r="6" spans="2:3" x14ac:dyDescent="0.25">
      <c r="B6" s="19" t="s">
        <v>1</v>
      </c>
      <c r="C6" s="127">
        <v>-0.5</v>
      </c>
    </row>
    <row r="7" spans="2:3" x14ac:dyDescent="0.25">
      <c r="B7" s="19" t="s">
        <v>6</v>
      </c>
      <c r="C7" s="127">
        <v>-0.86</v>
      </c>
    </row>
    <row r="8" spans="2:3" ht="15.75" thickBot="1" x14ac:dyDescent="0.3">
      <c r="B8" s="20" t="s">
        <v>3</v>
      </c>
      <c r="C8" s="128">
        <v>-0.8</v>
      </c>
    </row>
    <row r="9" spans="2:3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zoomScale="85" zoomScaleNormal="85" workbookViewId="0">
      <selection activeCell="J38" sqref="J38"/>
    </sheetView>
  </sheetViews>
  <sheetFormatPr baseColWidth="10" defaultRowHeight="15" x14ac:dyDescent="0.25"/>
  <cols>
    <col min="2" max="12" width="13.7109375" customWidth="1"/>
  </cols>
  <sheetData>
    <row r="2" spans="1:12" ht="90" x14ac:dyDescent="0.25">
      <c r="A2" s="21"/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1" t="s">
        <v>27</v>
      </c>
      <c r="J2" s="21" t="s">
        <v>28</v>
      </c>
      <c r="K2" s="21" t="s">
        <v>29</v>
      </c>
      <c r="L2" s="21" t="s">
        <v>30</v>
      </c>
    </row>
    <row r="3" spans="1:12" x14ac:dyDescent="0.25">
      <c r="A3" s="22" t="s">
        <v>1</v>
      </c>
      <c r="B3" s="23">
        <v>0.60909999999999997</v>
      </c>
      <c r="C3" s="23">
        <v>0.40749999999999997</v>
      </c>
      <c r="D3" s="23">
        <v>0.3362</v>
      </c>
      <c r="E3" s="23">
        <v>0.26619999999999999</v>
      </c>
      <c r="F3" s="23">
        <v>9.1399999999999995E-2</v>
      </c>
      <c r="G3" s="23">
        <v>0.14069999999999999</v>
      </c>
      <c r="H3" s="23">
        <v>0.19739999999999999</v>
      </c>
      <c r="I3" s="23">
        <v>0.2172</v>
      </c>
      <c r="J3" s="23">
        <v>1.0200000000000001E-2</v>
      </c>
      <c r="K3" s="23">
        <v>8.5000000000000006E-2</v>
      </c>
      <c r="L3" s="23">
        <v>2.9499999999999998E-2</v>
      </c>
    </row>
    <row r="4" spans="1:12" x14ac:dyDescent="0.25">
      <c r="A4" s="22" t="s">
        <v>31</v>
      </c>
      <c r="B4" s="23">
        <v>0.55649999999999999</v>
      </c>
      <c r="C4" s="23">
        <v>0.54820000000000002</v>
      </c>
      <c r="D4" s="23">
        <v>0.25169999999999998</v>
      </c>
      <c r="E4" s="23">
        <v>0.22159999999999999</v>
      </c>
      <c r="F4" s="23">
        <v>9.69E-2</v>
      </c>
      <c r="G4" s="23">
        <v>0.1888</v>
      </c>
      <c r="H4" s="23">
        <v>0.18690000000000001</v>
      </c>
      <c r="I4" s="23">
        <v>0.17849999999999999</v>
      </c>
      <c r="J4" s="23">
        <v>1.54E-2</v>
      </c>
      <c r="K4" s="23">
        <v>9.1399999999999995E-2</v>
      </c>
      <c r="L4" s="23">
        <v>3.8399999999999997E-2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C17" sqref="C17"/>
    </sheetView>
  </sheetViews>
  <sheetFormatPr baseColWidth="10" defaultRowHeight="15" x14ac:dyDescent="0.25"/>
  <cols>
    <col min="1" max="1" width="5.85546875" customWidth="1"/>
    <col min="2" max="2" width="22.85546875" bestFit="1" customWidth="1"/>
    <col min="3" max="6" width="14.85546875" customWidth="1"/>
  </cols>
  <sheetData>
    <row r="2" spans="1:6" ht="15.75" thickBot="1" x14ac:dyDescent="0.3">
      <c r="A2" s="1"/>
      <c r="B2" s="1"/>
      <c r="C2" s="1"/>
      <c r="D2" s="1"/>
      <c r="E2" s="1"/>
      <c r="F2" s="1"/>
    </row>
    <row r="3" spans="1:6" ht="39" thickTop="1" x14ac:dyDescent="0.25">
      <c r="A3" s="135" t="s">
        <v>52</v>
      </c>
      <c r="B3" s="135"/>
      <c r="C3" s="36" t="s">
        <v>53</v>
      </c>
      <c r="D3" s="36" t="s">
        <v>54</v>
      </c>
      <c r="E3" s="36" t="s">
        <v>55</v>
      </c>
      <c r="F3" s="1"/>
    </row>
    <row r="4" spans="1:6" x14ac:dyDescent="0.25">
      <c r="A4" s="37" t="s">
        <v>57</v>
      </c>
      <c r="B4" s="37"/>
      <c r="C4" s="38">
        <v>68.400000000000006</v>
      </c>
      <c r="D4" s="38">
        <v>455.5</v>
      </c>
      <c r="E4" s="38">
        <v>116.8</v>
      </c>
      <c r="F4" s="1"/>
    </row>
    <row r="5" spans="1:6" x14ac:dyDescent="0.25">
      <c r="A5" s="37"/>
      <c r="B5" s="37" t="s">
        <v>58</v>
      </c>
      <c r="C5" s="38">
        <v>60.7</v>
      </c>
      <c r="D5" s="38">
        <v>410.2</v>
      </c>
      <c r="E5" s="38">
        <v>91.3</v>
      </c>
      <c r="F5" s="1"/>
    </row>
    <row r="6" spans="1:6" x14ac:dyDescent="0.25">
      <c r="A6" s="37"/>
      <c r="B6" s="37" t="s">
        <v>59</v>
      </c>
      <c r="C6" s="38">
        <v>46.2</v>
      </c>
      <c r="D6" s="38">
        <v>308.5</v>
      </c>
      <c r="E6" s="38">
        <v>85</v>
      </c>
      <c r="F6" s="1"/>
    </row>
    <row r="7" spans="1:6" x14ac:dyDescent="0.25">
      <c r="A7" s="136" t="s">
        <v>60</v>
      </c>
      <c r="B7" s="136"/>
      <c r="C7" s="38">
        <v>6.6</v>
      </c>
      <c r="D7" s="38">
        <v>57.6</v>
      </c>
      <c r="E7" s="38">
        <v>2.7</v>
      </c>
      <c r="F7" s="1"/>
    </row>
    <row r="8" spans="1:6" x14ac:dyDescent="0.25">
      <c r="A8" s="136" t="s">
        <v>61</v>
      </c>
      <c r="B8" s="136"/>
      <c r="C8" s="38">
        <v>6.3</v>
      </c>
      <c r="D8" s="38">
        <v>51.2</v>
      </c>
      <c r="E8" s="38">
        <v>1.6</v>
      </c>
      <c r="F8" s="1"/>
    </row>
    <row r="9" spans="1:6" x14ac:dyDescent="0.25">
      <c r="A9" s="136" t="s">
        <v>62</v>
      </c>
      <c r="B9" s="136"/>
      <c r="C9" s="38">
        <v>2.4</v>
      </c>
      <c r="D9" s="38">
        <v>34.700000000000003</v>
      </c>
      <c r="E9" s="38">
        <v>0.9</v>
      </c>
      <c r="F9" s="1"/>
    </row>
    <row r="10" spans="1:6" ht="15.75" thickBot="1" x14ac:dyDescent="0.3">
      <c r="A10" s="132" t="s">
        <v>63</v>
      </c>
      <c r="B10" s="132"/>
      <c r="C10" s="39">
        <v>83.6</v>
      </c>
      <c r="D10" s="39">
        <v>599</v>
      </c>
      <c r="E10" s="39">
        <v>122.1</v>
      </c>
      <c r="F10" s="1"/>
    </row>
    <row r="11" spans="1:6" ht="27" customHeight="1" thickTop="1" x14ac:dyDescent="0.25">
      <c r="A11" s="133" t="s">
        <v>64</v>
      </c>
      <c r="B11" s="134"/>
      <c r="C11" s="134"/>
      <c r="D11" s="134"/>
      <c r="E11" s="134"/>
      <c r="F11" s="1"/>
    </row>
  </sheetData>
  <mergeCells count="6">
    <mergeCell ref="A10:B10"/>
    <mergeCell ref="A11:E11"/>
    <mergeCell ref="A3:B3"/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1" sqref="B11"/>
    </sheetView>
  </sheetViews>
  <sheetFormatPr baseColWidth="10" defaultRowHeight="15" x14ac:dyDescent="0.25"/>
  <cols>
    <col min="1" max="1" width="5.85546875" customWidth="1"/>
    <col min="2" max="2" width="22.85546875" bestFit="1" customWidth="1"/>
    <col min="3" max="6" width="14.85546875" customWidth="1"/>
  </cols>
  <sheetData>
    <row r="1" spans="1:7" ht="15.75" thickBot="1" x14ac:dyDescent="0.3">
      <c r="A1" s="40"/>
      <c r="B1" s="40"/>
      <c r="C1" s="40"/>
      <c r="D1" s="40"/>
      <c r="E1" s="40"/>
      <c r="F1" s="40"/>
      <c r="G1" s="1"/>
    </row>
    <row r="2" spans="1:7" ht="39" thickTop="1" x14ac:dyDescent="0.25">
      <c r="A2" s="41"/>
      <c r="B2" s="42" t="s">
        <v>65</v>
      </c>
      <c r="C2" s="36" t="s">
        <v>66</v>
      </c>
      <c r="D2" s="36" t="s">
        <v>54</v>
      </c>
      <c r="E2" s="36" t="s">
        <v>55</v>
      </c>
      <c r="F2" s="36" t="s">
        <v>56</v>
      </c>
      <c r="G2" s="1"/>
    </row>
    <row r="3" spans="1:7" x14ac:dyDescent="0.25">
      <c r="A3" s="41"/>
      <c r="B3" s="37" t="s">
        <v>67</v>
      </c>
      <c r="C3" s="38">
        <v>12.7</v>
      </c>
      <c r="D3" s="38">
        <v>86.4</v>
      </c>
      <c r="E3" s="38">
        <v>24.5</v>
      </c>
      <c r="F3" s="38">
        <v>6.8</v>
      </c>
      <c r="G3" s="1"/>
    </row>
    <row r="4" spans="1:7" x14ac:dyDescent="0.25">
      <c r="A4" s="40"/>
      <c r="B4" s="37" t="s">
        <v>68</v>
      </c>
      <c r="C4" s="38">
        <v>11.8</v>
      </c>
      <c r="D4" s="38">
        <v>79.7</v>
      </c>
      <c r="E4" s="38">
        <v>5.0999999999999996</v>
      </c>
      <c r="F4" s="38">
        <v>4.7</v>
      </c>
      <c r="G4" s="1"/>
    </row>
    <row r="5" spans="1:7" x14ac:dyDescent="0.25">
      <c r="A5" s="40"/>
      <c r="B5" s="37" t="s">
        <v>69</v>
      </c>
      <c r="C5" s="38">
        <v>10.7</v>
      </c>
      <c r="D5" s="38">
        <v>65.900000000000006</v>
      </c>
      <c r="E5" s="38">
        <v>35.1</v>
      </c>
      <c r="F5" s="38">
        <v>5.7</v>
      </c>
      <c r="G5" s="1"/>
    </row>
    <row r="6" spans="1:7" x14ac:dyDescent="0.25">
      <c r="A6" s="41"/>
      <c r="B6" s="43" t="s">
        <v>70</v>
      </c>
      <c r="C6" s="38">
        <v>7.5</v>
      </c>
      <c r="D6" s="38">
        <v>42.7</v>
      </c>
      <c r="E6" s="38">
        <v>10.7</v>
      </c>
      <c r="F6" s="38">
        <v>3</v>
      </c>
      <c r="G6" s="1"/>
    </row>
    <row r="7" spans="1:7" x14ac:dyDescent="0.25">
      <c r="A7" s="41"/>
      <c r="B7" s="43" t="s">
        <v>71</v>
      </c>
      <c r="C7" s="38">
        <v>6.2</v>
      </c>
      <c r="D7" s="38">
        <v>33.6</v>
      </c>
      <c r="E7" s="38">
        <v>25</v>
      </c>
      <c r="F7" s="38">
        <v>3.8</v>
      </c>
      <c r="G7" s="1"/>
    </row>
    <row r="8" spans="1:7" x14ac:dyDescent="0.25">
      <c r="A8" s="41"/>
      <c r="B8" s="43" t="s">
        <v>72</v>
      </c>
      <c r="C8" s="38">
        <v>6.1</v>
      </c>
      <c r="D8" s="38">
        <v>34.700000000000003</v>
      </c>
      <c r="E8" s="38">
        <v>10.7</v>
      </c>
      <c r="F8" s="38">
        <v>2.5</v>
      </c>
      <c r="G8" s="1"/>
    </row>
    <row r="9" spans="1:7" x14ac:dyDescent="0.25">
      <c r="A9" s="41"/>
      <c r="B9" s="43" t="s">
        <v>73</v>
      </c>
      <c r="C9" s="38">
        <v>5.5</v>
      </c>
      <c r="D9" s="38">
        <v>43.6</v>
      </c>
      <c r="E9" s="38">
        <v>2.9</v>
      </c>
      <c r="F9" s="38">
        <v>2.6</v>
      </c>
      <c r="G9" s="1"/>
    </row>
    <row r="10" spans="1:7" x14ac:dyDescent="0.25">
      <c r="A10" s="40"/>
      <c r="B10" s="43" t="s">
        <v>176</v>
      </c>
      <c r="C10" s="38">
        <v>3.2</v>
      </c>
      <c r="D10" s="38">
        <v>27.6</v>
      </c>
      <c r="E10" s="38">
        <v>1.4</v>
      </c>
      <c r="F10" s="38">
        <v>2.4</v>
      </c>
      <c r="G10" s="1"/>
    </row>
    <row r="11" spans="1:7" x14ac:dyDescent="0.25">
      <c r="A11" s="40"/>
      <c r="B11" s="43" t="s">
        <v>74</v>
      </c>
      <c r="C11" s="38">
        <v>1.7</v>
      </c>
      <c r="D11" s="38">
        <v>10.8</v>
      </c>
      <c r="E11" s="38">
        <v>0.4</v>
      </c>
      <c r="F11" s="38">
        <v>0.8</v>
      </c>
      <c r="G11" s="1"/>
    </row>
    <row r="12" spans="1:7" ht="15.75" thickBot="1" x14ac:dyDescent="0.3">
      <c r="A12" s="40"/>
      <c r="B12" s="44" t="s">
        <v>75</v>
      </c>
      <c r="C12" s="45">
        <v>1.3</v>
      </c>
      <c r="D12" s="45">
        <v>9.1999999999999993</v>
      </c>
      <c r="E12" s="45">
        <v>0.1</v>
      </c>
      <c r="F12" s="45">
        <v>0.8</v>
      </c>
      <c r="G12" s="1"/>
    </row>
    <row r="13" spans="1:7" ht="15.75" thickTop="1" x14ac:dyDescent="0.25">
      <c r="A13" s="40"/>
      <c r="B13" s="47" t="s">
        <v>76</v>
      </c>
      <c r="C13" s="48"/>
      <c r="D13" s="48"/>
      <c r="E13" s="48"/>
      <c r="F13" s="48"/>
      <c r="G13" s="1"/>
    </row>
    <row r="14" spans="1:7" x14ac:dyDescent="0.25">
      <c r="A14" s="1"/>
      <c r="B14" s="137" t="s">
        <v>64</v>
      </c>
      <c r="C14" s="138"/>
      <c r="D14" s="138"/>
      <c r="E14" s="138"/>
      <c r="F14" s="138"/>
      <c r="G14" s="46"/>
    </row>
    <row r="15" spans="1:7" x14ac:dyDescent="0.25">
      <c r="A15" s="1"/>
      <c r="B15" s="1"/>
      <c r="C15" s="1"/>
      <c r="D15" s="1"/>
      <c r="E15" s="1"/>
      <c r="F15" s="1"/>
      <c r="G15" s="1"/>
    </row>
  </sheetData>
  <mergeCells count="1">
    <mergeCell ref="B14:F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>
      <selection activeCell="G23" sqref="G23"/>
    </sheetView>
  </sheetViews>
  <sheetFormatPr baseColWidth="10" defaultRowHeight="15" x14ac:dyDescent="0.25"/>
  <cols>
    <col min="2" max="2" width="13.140625" bestFit="1" customWidth="1"/>
    <col min="4" max="7" width="16" customWidth="1"/>
    <col min="9" max="9" width="13.85546875" customWidth="1"/>
    <col min="17" max="17" width="23.5703125" customWidth="1"/>
  </cols>
  <sheetData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36.75" thickTop="1" x14ac:dyDescent="0.25">
      <c r="A3" s="1"/>
      <c r="B3" s="49" t="s">
        <v>77</v>
      </c>
      <c r="C3" s="49" t="s">
        <v>78</v>
      </c>
      <c r="D3" s="49" t="s">
        <v>79</v>
      </c>
      <c r="E3" s="49" t="s">
        <v>80</v>
      </c>
      <c r="F3" s="49" t="s">
        <v>81</v>
      </c>
      <c r="G3" s="49" t="s">
        <v>82</v>
      </c>
    </row>
    <row r="4" spans="1:7" x14ac:dyDescent="0.25">
      <c r="A4" s="1"/>
      <c r="B4" s="50" t="s">
        <v>83</v>
      </c>
      <c r="C4" s="51" t="s">
        <v>100</v>
      </c>
      <c r="D4" s="51" t="s">
        <v>101</v>
      </c>
      <c r="E4" s="51" t="s">
        <v>102</v>
      </c>
      <c r="F4" s="51" t="s">
        <v>103</v>
      </c>
      <c r="G4" s="52" t="s">
        <v>112</v>
      </c>
    </row>
    <row r="5" spans="1:7" x14ac:dyDescent="0.25">
      <c r="A5" s="1"/>
      <c r="B5" s="50" t="s">
        <v>84</v>
      </c>
      <c r="C5" s="51" t="s">
        <v>104</v>
      </c>
      <c r="D5" s="51" t="s">
        <v>105</v>
      </c>
      <c r="E5" s="51" t="s">
        <v>106</v>
      </c>
      <c r="F5" s="51" t="s">
        <v>107</v>
      </c>
      <c r="G5" s="51" t="s">
        <v>113</v>
      </c>
    </row>
    <row r="6" spans="1:7" ht="15.75" thickBot="1" x14ac:dyDescent="0.3">
      <c r="A6" s="1"/>
      <c r="B6" s="53" t="s">
        <v>85</v>
      </c>
      <c r="C6" s="54" t="s">
        <v>108</v>
      </c>
      <c r="D6" s="54" t="s">
        <v>109</v>
      </c>
      <c r="E6" s="54" t="s">
        <v>110</v>
      </c>
      <c r="F6" s="54" t="s">
        <v>111</v>
      </c>
      <c r="G6" s="55" t="s">
        <v>114</v>
      </c>
    </row>
    <row r="7" spans="1:7" ht="15.75" thickTop="1" x14ac:dyDescent="0.25">
      <c r="A7" s="1"/>
      <c r="B7" s="56" t="s">
        <v>86</v>
      </c>
      <c r="C7" s="57"/>
      <c r="D7" s="57"/>
      <c r="E7" s="57"/>
      <c r="F7" s="57"/>
      <c r="G7" s="57"/>
    </row>
    <row r="9" spans="1:7" x14ac:dyDescent="0.25">
      <c r="A9" s="129" t="s">
        <v>190</v>
      </c>
    </row>
    <row r="10" spans="1:7" ht="15.75" thickBot="1" x14ac:dyDescent="0.3"/>
    <row r="11" spans="1:7" ht="36.75" thickTop="1" x14ac:dyDescent="0.25">
      <c r="B11" s="49" t="s">
        <v>77</v>
      </c>
      <c r="C11" s="49" t="s">
        <v>78</v>
      </c>
      <c r="D11" s="49" t="s">
        <v>79</v>
      </c>
      <c r="E11" s="49" t="s">
        <v>80</v>
      </c>
      <c r="F11" s="49" t="s">
        <v>81</v>
      </c>
      <c r="G11" s="49" t="s">
        <v>82</v>
      </c>
    </row>
    <row r="12" spans="1:7" x14ac:dyDescent="0.25">
      <c r="B12" s="50" t="s">
        <v>183</v>
      </c>
      <c r="C12" s="51">
        <f>SUM(D12:G12)</f>
        <v>0</v>
      </c>
      <c r="D12" s="51" t="s">
        <v>105</v>
      </c>
      <c r="E12" s="51" t="s">
        <v>188</v>
      </c>
      <c r="F12" s="51">
        <v>0</v>
      </c>
      <c r="G12" s="52" t="s">
        <v>189</v>
      </c>
    </row>
    <row r="13" spans="1:7" x14ac:dyDescent="0.25">
      <c r="B13" s="50" t="s">
        <v>185</v>
      </c>
      <c r="C13" s="51" t="s">
        <v>104</v>
      </c>
      <c r="D13" s="51" t="s">
        <v>105</v>
      </c>
      <c r="E13" s="51" t="s">
        <v>106</v>
      </c>
      <c r="F13" s="51" t="s">
        <v>107</v>
      </c>
      <c r="G13" s="51" t="s">
        <v>113</v>
      </c>
    </row>
    <row r="14" spans="1:7" ht="15.75" thickBot="1" x14ac:dyDescent="0.3">
      <c r="B14" s="53" t="s">
        <v>186</v>
      </c>
      <c r="C14" s="54">
        <f>C13*2</f>
        <v>319.06</v>
      </c>
      <c r="D14" s="54">
        <f t="shared" ref="D14:G14" si="0">D13*2</f>
        <v>112.68</v>
      </c>
      <c r="E14" s="54">
        <f t="shared" si="0"/>
        <v>61.38</v>
      </c>
      <c r="F14" s="54">
        <f t="shared" si="0"/>
        <v>77.92</v>
      </c>
      <c r="G14" s="54">
        <f t="shared" si="0"/>
        <v>67.08</v>
      </c>
    </row>
    <row r="15" spans="1:7" ht="15.75" thickTop="1" x14ac:dyDescent="0.25">
      <c r="B15" s="56" t="s">
        <v>187</v>
      </c>
      <c r="C15" s="57"/>
      <c r="D15" s="57"/>
      <c r="E15" s="57"/>
      <c r="F15" s="57"/>
      <c r="G15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workbookViewId="0">
      <selection activeCell="K33" sqref="K33"/>
    </sheetView>
  </sheetViews>
  <sheetFormatPr baseColWidth="10" defaultRowHeight="15" x14ac:dyDescent="0.25"/>
  <cols>
    <col min="1" max="2" width="14.28515625" bestFit="1" customWidth="1"/>
    <col min="3" max="5" width="21.7109375" customWidth="1"/>
  </cols>
  <sheetData>
    <row r="1" spans="2:5" ht="75" customHeight="1" x14ac:dyDescent="0.25">
      <c r="C1" s="58" t="s">
        <v>191</v>
      </c>
      <c r="D1" s="58" t="s">
        <v>87</v>
      </c>
      <c r="E1" s="58" t="s">
        <v>88</v>
      </c>
    </row>
    <row r="2" spans="2:5" x14ac:dyDescent="0.25">
      <c r="B2" t="s">
        <v>89</v>
      </c>
      <c r="C2" s="23">
        <v>17.600000000000001</v>
      </c>
      <c r="D2" s="23">
        <v>8</v>
      </c>
      <c r="E2" s="23">
        <v>16</v>
      </c>
    </row>
    <row r="3" spans="2:5" x14ac:dyDescent="0.25">
      <c r="B3" t="s">
        <v>90</v>
      </c>
      <c r="C3" s="23">
        <v>14.1</v>
      </c>
      <c r="D3" s="23">
        <v>13.9</v>
      </c>
      <c r="E3" s="23">
        <v>14.1</v>
      </c>
    </row>
    <row r="4" spans="2:5" x14ac:dyDescent="0.25">
      <c r="B4" t="s">
        <v>91</v>
      </c>
      <c r="C4" s="23">
        <v>13.8</v>
      </c>
      <c r="D4" s="23">
        <v>16.100000000000001</v>
      </c>
      <c r="E4" s="23">
        <v>14.2</v>
      </c>
    </row>
    <row r="5" spans="2:5" x14ac:dyDescent="0.25">
      <c r="B5" t="s">
        <v>92</v>
      </c>
      <c r="C5" s="23">
        <v>30</v>
      </c>
      <c r="D5" s="23">
        <v>32.5</v>
      </c>
      <c r="E5" s="23">
        <v>30.4</v>
      </c>
    </row>
    <row r="6" spans="2:5" x14ac:dyDescent="0.25">
      <c r="B6" t="s">
        <v>184</v>
      </c>
      <c r="C6" s="23">
        <v>16.5</v>
      </c>
      <c r="D6" s="23">
        <v>16.2</v>
      </c>
      <c r="E6" s="23">
        <v>16.5</v>
      </c>
    </row>
    <row r="7" spans="2:5" x14ac:dyDescent="0.25">
      <c r="B7" t="s">
        <v>93</v>
      </c>
      <c r="C7" s="23">
        <v>6.1</v>
      </c>
      <c r="D7" s="23">
        <v>8.4</v>
      </c>
      <c r="E7" s="23">
        <v>6.5</v>
      </c>
    </row>
    <row r="8" spans="2:5" x14ac:dyDescent="0.25">
      <c r="B8" t="s">
        <v>94</v>
      </c>
      <c r="C8" s="23">
        <v>1.8</v>
      </c>
      <c r="D8" s="23">
        <v>4.8</v>
      </c>
      <c r="E8" s="23">
        <v>2.4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5" sqref="I5"/>
    </sheetView>
  </sheetViews>
  <sheetFormatPr baseColWidth="10" defaultRowHeight="15" x14ac:dyDescent="0.25"/>
  <cols>
    <col min="2" max="2" width="22.85546875" bestFit="1" customWidth="1"/>
    <col min="3" max="8" width="7.5703125" customWidth="1"/>
    <col min="9" max="9" width="12.5703125" customWidth="1"/>
    <col min="10" max="10" width="14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customHeight="1" thickTop="1" x14ac:dyDescent="0.25">
      <c r="A3" s="1"/>
      <c r="B3" s="59"/>
      <c r="C3" s="139" t="s">
        <v>95</v>
      </c>
      <c r="D3" s="140"/>
      <c r="E3" s="141"/>
      <c r="F3" s="139" t="s">
        <v>99</v>
      </c>
      <c r="G3" s="142"/>
      <c r="H3" s="143"/>
      <c r="I3" s="144" t="s">
        <v>177</v>
      </c>
      <c r="J3" s="1"/>
    </row>
    <row r="4" spans="1:10" x14ac:dyDescent="0.25">
      <c r="A4" s="1"/>
      <c r="B4" s="24"/>
      <c r="C4" s="71" t="s">
        <v>96</v>
      </c>
      <c r="D4" s="72" t="s">
        <v>89</v>
      </c>
      <c r="E4" s="73" t="s">
        <v>97</v>
      </c>
      <c r="F4" s="71" t="s">
        <v>96</v>
      </c>
      <c r="G4" s="72" t="s">
        <v>89</v>
      </c>
      <c r="H4" s="73" t="s">
        <v>97</v>
      </c>
      <c r="I4" s="145"/>
      <c r="J4" s="1"/>
    </row>
    <row r="5" spans="1:10" x14ac:dyDescent="0.25">
      <c r="A5" s="1"/>
      <c r="B5" s="74" t="s">
        <v>67</v>
      </c>
      <c r="C5" s="60">
        <v>24.5</v>
      </c>
      <c r="D5" s="61">
        <v>2.2352000000000003</v>
      </c>
      <c r="E5" s="62">
        <v>0.31516320000000003</v>
      </c>
      <c r="F5" s="63">
        <v>2041.8300000000002</v>
      </c>
      <c r="G5" s="64">
        <v>356.58145600000006</v>
      </c>
      <c r="H5" s="64">
        <v>100.55597059200001</v>
      </c>
      <c r="I5" s="75">
        <v>113.5199356648</v>
      </c>
      <c r="J5" s="1"/>
    </row>
    <row r="6" spans="1:10" x14ac:dyDescent="0.25">
      <c r="A6" s="1"/>
      <c r="B6" s="24" t="s">
        <v>69</v>
      </c>
      <c r="C6" s="60">
        <v>35.1</v>
      </c>
      <c r="D6" s="61">
        <v>1.8832</v>
      </c>
      <c r="E6" s="62">
        <v>0.26553120000000002</v>
      </c>
      <c r="F6" s="63">
        <v>2925.2340000000004</v>
      </c>
      <c r="G6" s="64">
        <v>300.426896</v>
      </c>
      <c r="H6" s="64">
        <v>84.720384672000009</v>
      </c>
      <c r="I6" s="76">
        <v>155.89038201680003</v>
      </c>
      <c r="J6" s="1"/>
    </row>
    <row r="7" spans="1:10" x14ac:dyDescent="0.25">
      <c r="A7" s="1"/>
      <c r="B7" s="24" t="s">
        <v>70</v>
      </c>
      <c r="C7" s="60">
        <v>10.7</v>
      </c>
      <c r="D7" s="61">
        <v>1.32</v>
      </c>
      <c r="E7" s="62">
        <v>0.18612000000000001</v>
      </c>
      <c r="F7" s="63">
        <v>891.73799999999994</v>
      </c>
      <c r="G7" s="64">
        <v>210.5796</v>
      </c>
      <c r="H7" s="64">
        <v>59.383447200000006</v>
      </c>
      <c r="I7" s="76">
        <v>51.335976180000003</v>
      </c>
      <c r="J7" s="1"/>
    </row>
    <row r="8" spans="1:10" x14ac:dyDescent="0.25">
      <c r="A8" s="1"/>
      <c r="B8" s="24" t="s">
        <v>71</v>
      </c>
      <c r="C8" s="60">
        <v>25</v>
      </c>
      <c r="D8" s="61">
        <v>1.0912000000000002</v>
      </c>
      <c r="E8" s="62">
        <v>0.15385920000000003</v>
      </c>
      <c r="F8" s="63">
        <v>2083.5</v>
      </c>
      <c r="G8" s="64">
        <v>174.07913600000003</v>
      </c>
      <c r="H8" s="64">
        <v>49.090316352000009</v>
      </c>
      <c r="I8" s="76">
        <v>109.75423630880002</v>
      </c>
      <c r="J8" s="1"/>
    </row>
    <row r="9" spans="1:10" x14ac:dyDescent="0.25">
      <c r="A9" s="1"/>
      <c r="B9" s="24" t="s">
        <v>72</v>
      </c>
      <c r="C9" s="60">
        <v>10.7</v>
      </c>
      <c r="D9" s="61">
        <v>1.0735999999999999</v>
      </c>
      <c r="E9" s="62">
        <v>0.15137759999999997</v>
      </c>
      <c r="F9" s="63">
        <v>891.73799999999994</v>
      </c>
      <c r="G9" s="64">
        <v>171.27140799999998</v>
      </c>
      <c r="H9" s="64">
        <v>48.298537055999994</v>
      </c>
      <c r="I9" s="76">
        <v>50.076148626399998</v>
      </c>
      <c r="J9" s="1"/>
    </row>
    <row r="10" spans="1:10" x14ac:dyDescent="0.25">
      <c r="A10" s="1"/>
      <c r="B10" s="24" t="s">
        <v>73</v>
      </c>
      <c r="C10" s="60">
        <v>2.9</v>
      </c>
      <c r="D10" s="61">
        <v>0.96800000000000008</v>
      </c>
      <c r="E10" s="62">
        <v>0.13648800000000003</v>
      </c>
      <c r="F10" s="63">
        <v>241.68600000000001</v>
      </c>
      <c r="G10" s="64">
        <v>154.42504000000002</v>
      </c>
      <c r="H10" s="64">
        <v>43.547861280000006</v>
      </c>
      <c r="I10" s="76">
        <v>17.033622532000003</v>
      </c>
      <c r="J10" s="1"/>
    </row>
    <row r="11" spans="1:10" ht="16.5" thickBot="1" x14ac:dyDescent="0.3">
      <c r="A11" s="1"/>
      <c r="B11" s="25" t="s">
        <v>78</v>
      </c>
      <c r="C11" s="65">
        <v>108.9</v>
      </c>
      <c r="D11" s="66">
        <v>8.571200000000001</v>
      </c>
      <c r="E11" s="67">
        <v>1.2085392000000001</v>
      </c>
      <c r="F11" s="68">
        <v>9075.7260000000006</v>
      </c>
      <c r="G11" s="69">
        <v>1367.3635360000001</v>
      </c>
      <c r="H11" s="69">
        <v>385.59651715200005</v>
      </c>
      <c r="I11" s="70">
        <v>497.61030132880006</v>
      </c>
      <c r="J11" s="1"/>
    </row>
    <row r="12" spans="1:10" ht="15.75" thickTop="1" x14ac:dyDescent="0.25">
      <c r="A12" s="1"/>
      <c r="B12" s="34" t="s">
        <v>98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3">
    <mergeCell ref="C3:E3"/>
    <mergeCell ref="F3:H3"/>
    <mergeCell ref="I3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H15" sqref="H15"/>
    </sheetView>
  </sheetViews>
  <sheetFormatPr baseColWidth="10" defaultRowHeight="15" x14ac:dyDescent="0.25"/>
  <cols>
    <col min="2" max="2" width="32.140625" bestFit="1" customWidth="1"/>
    <col min="5" max="5" width="20.7109375" customWidth="1"/>
  </cols>
  <sheetData>
    <row r="2" spans="1:6" ht="15.75" thickBot="1" x14ac:dyDescent="0.3">
      <c r="A2" s="1"/>
      <c r="B2" s="1"/>
      <c r="C2" s="1"/>
      <c r="D2" s="1"/>
      <c r="E2" s="1"/>
      <c r="F2" s="1"/>
    </row>
    <row r="3" spans="1:6" ht="15.75" thickTop="1" x14ac:dyDescent="0.25">
      <c r="A3" s="1"/>
      <c r="B3" s="77"/>
      <c r="C3" s="78" t="s">
        <v>115</v>
      </c>
      <c r="D3" s="78" t="s">
        <v>116</v>
      </c>
      <c r="E3" s="77" t="s">
        <v>117</v>
      </c>
      <c r="F3" s="1"/>
    </row>
    <row r="4" spans="1:6" ht="17.25" x14ac:dyDescent="0.25">
      <c r="A4" s="1"/>
      <c r="B4" s="84" t="s">
        <v>128</v>
      </c>
      <c r="C4" s="85">
        <v>21.535</v>
      </c>
      <c r="D4" s="85">
        <v>21.695</v>
      </c>
      <c r="E4" s="84" t="s">
        <v>118</v>
      </c>
      <c r="F4" s="1"/>
    </row>
    <row r="5" spans="1:6" ht="17.25" x14ac:dyDescent="0.25">
      <c r="A5" s="1"/>
      <c r="B5" s="84" t="s">
        <v>129</v>
      </c>
      <c r="C5" s="79">
        <v>3</v>
      </c>
      <c r="D5" s="79">
        <v>3</v>
      </c>
      <c r="E5" s="84" t="s">
        <v>119</v>
      </c>
      <c r="F5" s="1"/>
    </row>
    <row r="6" spans="1:6" ht="17.25" x14ac:dyDescent="0.25">
      <c r="A6" s="1"/>
      <c r="B6" s="84" t="s">
        <v>130</v>
      </c>
      <c r="C6" s="80">
        <v>0.6</v>
      </c>
      <c r="D6" s="80">
        <v>0.6</v>
      </c>
      <c r="E6" s="84" t="s">
        <v>120</v>
      </c>
      <c r="F6" s="1"/>
    </row>
    <row r="7" spans="1:6" ht="17.25" x14ac:dyDescent="0.25">
      <c r="A7" s="1"/>
      <c r="B7" s="84" t="s">
        <v>131</v>
      </c>
      <c r="C7" s="80">
        <v>37</v>
      </c>
      <c r="D7" s="80">
        <v>37</v>
      </c>
      <c r="E7" s="84" t="s">
        <v>121</v>
      </c>
      <c r="F7" s="1"/>
    </row>
    <row r="8" spans="1:6" ht="17.25" x14ac:dyDescent="0.25">
      <c r="A8" s="1"/>
      <c r="B8" s="84" t="s">
        <v>132</v>
      </c>
      <c r="C8" s="80">
        <v>0.5</v>
      </c>
      <c r="D8" s="80">
        <v>0.5</v>
      </c>
      <c r="E8" s="84" t="s">
        <v>127</v>
      </c>
      <c r="F8" s="1"/>
    </row>
    <row r="9" spans="1:6" x14ac:dyDescent="0.25">
      <c r="A9" s="1"/>
      <c r="B9" s="84" t="s">
        <v>122</v>
      </c>
      <c r="C9" s="79">
        <v>6.4604999999999997</v>
      </c>
      <c r="D9" s="79">
        <v>6.5084999999999997</v>
      </c>
      <c r="E9" s="84" t="s">
        <v>123</v>
      </c>
      <c r="F9" s="1"/>
    </row>
    <row r="10" spans="1:6" x14ac:dyDescent="0.25">
      <c r="A10" s="1"/>
      <c r="B10" s="84" t="s">
        <v>124</v>
      </c>
      <c r="C10" s="79">
        <v>55.5</v>
      </c>
      <c r="D10" s="79">
        <v>55.5</v>
      </c>
      <c r="E10" s="84" t="s">
        <v>123</v>
      </c>
      <c r="F10" s="1"/>
    </row>
    <row r="11" spans="1:6" x14ac:dyDescent="0.25">
      <c r="A11" s="1"/>
      <c r="B11" s="84"/>
      <c r="C11" s="80"/>
      <c r="D11" s="80"/>
      <c r="E11" s="84"/>
      <c r="F11" s="1"/>
    </row>
    <row r="12" spans="1:6" ht="15.75" thickBot="1" x14ac:dyDescent="0.3">
      <c r="A12" s="1"/>
      <c r="B12" s="86" t="s">
        <v>125</v>
      </c>
      <c r="C12" s="87">
        <v>61.960499999999996</v>
      </c>
      <c r="D12" s="87">
        <v>62.008499999999998</v>
      </c>
      <c r="E12" s="86" t="s">
        <v>123</v>
      </c>
      <c r="F12" s="1"/>
    </row>
    <row r="13" spans="1:6" ht="15.75" thickTop="1" x14ac:dyDescent="0.25">
      <c r="A13" s="1"/>
      <c r="B13" s="81" t="s">
        <v>43</v>
      </c>
      <c r="C13" s="82"/>
      <c r="D13" s="82"/>
      <c r="E13" s="83"/>
      <c r="F13" s="1"/>
    </row>
    <row r="14" spans="1:6" ht="30" customHeight="1" x14ac:dyDescent="0.25">
      <c r="A14" s="1"/>
      <c r="B14" s="148" t="s">
        <v>133</v>
      </c>
      <c r="C14" s="149"/>
      <c r="D14" s="149"/>
      <c r="E14" s="149"/>
      <c r="F14" s="1"/>
    </row>
    <row r="15" spans="1:6" ht="30" customHeight="1" x14ac:dyDescent="0.25">
      <c r="A15" s="1"/>
      <c r="B15" s="148" t="s">
        <v>126</v>
      </c>
      <c r="C15" s="149"/>
      <c r="D15" s="149"/>
      <c r="E15" s="149"/>
      <c r="F15" s="1"/>
    </row>
    <row r="16" spans="1:6" x14ac:dyDescent="0.25">
      <c r="A16" s="1"/>
      <c r="B16" s="146" t="s">
        <v>134</v>
      </c>
      <c r="C16" s="147"/>
      <c r="D16" s="147"/>
      <c r="E16" s="147"/>
      <c r="F16" s="1"/>
    </row>
    <row r="17" spans="1:6" ht="30" customHeight="1" x14ac:dyDescent="0.25">
      <c r="A17" s="1"/>
      <c r="B17" s="146" t="s">
        <v>135</v>
      </c>
      <c r="C17" s="147"/>
      <c r="D17" s="147"/>
      <c r="E17" s="147"/>
      <c r="F17" s="1"/>
    </row>
    <row r="18" spans="1:6" x14ac:dyDescent="0.25">
      <c r="A18" s="1"/>
      <c r="B18" s="131" t="s">
        <v>136</v>
      </c>
      <c r="C18" s="131"/>
      <c r="D18" s="131"/>
      <c r="E18" s="131"/>
      <c r="F18" s="1"/>
    </row>
    <row r="19" spans="1:6" x14ac:dyDescent="0.25">
      <c r="A19" s="1"/>
      <c r="B19" s="1"/>
      <c r="C19" s="1"/>
      <c r="D19" s="1"/>
      <c r="E19" s="1"/>
      <c r="F19" s="1"/>
    </row>
  </sheetData>
  <mergeCells count="5">
    <mergeCell ref="B16:E16"/>
    <mergeCell ref="B17:E17"/>
    <mergeCell ref="B18:E18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B17" sqref="B17"/>
    </sheetView>
  </sheetViews>
  <sheetFormatPr baseColWidth="10" defaultRowHeight="15" x14ac:dyDescent="0.25"/>
  <cols>
    <col min="2" max="2" width="44.28515625" bestFit="1" customWidth="1"/>
    <col min="3" max="3" width="6.7109375" customWidth="1"/>
    <col min="4" max="4" width="3.5703125" style="88" customWidth="1"/>
    <col min="5" max="5" width="6.7109375" customWidth="1"/>
    <col min="6" max="6" width="3.5703125" style="88" customWidth="1"/>
    <col min="7" max="7" width="6.7109375" customWidth="1"/>
    <col min="8" max="8" width="3.5703125" style="88" customWidth="1"/>
    <col min="9" max="9" width="6.7109375" customWidth="1"/>
    <col min="10" max="10" width="3.5703125" style="88" customWidth="1"/>
  </cols>
  <sheetData>
    <row r="2" spans="1:11" ht="15.75" thickBot="1" x14ac:dyDescent="0.3">
      <c r="A2" s="1"/>
      <c r="B2" s="1"/>
      <c r="C2" s="1"/>
      <c r="D2" s="125"/>
      <c r="E2" s="1"/>
      <c r="F2" s="125"/>
      <c r="G2" s="1"/>
      <c r="H2" s="125"/>
      <c r="I2" s="1"/>
      <c r="J2" s="125"/>
      <c r="K2" s="1"/>
    </row>
    <row r="3" spans="1:11" ht="15.75" thickTop="1" x14ac:dyDescent="0.25">
      <c r="A3" s="1"/>
      <c r="B3" s="89"/>
      <c r="C3" s="150" t="s">
        <v>137</v>
      </c>
      <c r="D3" s="151"/>
      <c r="E3" s="150" t="s">
        <v>137</v>
      </c>
      <c r="F3" s="151"/>
      <c r="G3" s="150" t="s">
        <v>137</v>
      </c>
      <c r="H3" s="151"/>
      <c r="I3" s="150" t="s">
        <v>137</v>
      </c>
      <c r="J3" s="151"/>
      <c r="K3" s="1"/>
    </row>
    <row r="4" spans="1:11" x14ac:dyDescent="0.25">
      <c r="A4" s="1"/>
      <c r="B4" s="90"/>
      <c r="C4" s="152" t="s">
        <v>138</v>
      </c>
      <c r="D4" s="152"/>
      <c r="E4" s="152" t="s">
        <v>139</v>
      </c>
      <c r="F4" s="152"/>
      <c r="G4" s="152" t="s">
        <v>140</v>
      </c>
      <c r="H4" s="152"/>
      <c r="I4" s="152" t="s">
        <v>141</v>
      </c>
      <c r="J4" s="152"/>
      <c r="K4" s="1"/>
    </row>
    <row r="5" spans="1:11" x14ac:dyDescent="0.25">
      <c r="A5" s="1"/>
      <c r="B5" s="90" t="s">
        <v>178</v>
      </c>
      <c r="C5" s="153" t="s">
        <v>142</v>
      </c>
      <c r="D5" s="154"/>
      <c r="E5" s="155" t="s">
        <v>142</v>
      </c>
      <c r="F5" s="155"/>
      <c r="G5" s="153" t="s">
        <v>143</v>
      </c>
      <c r="H5" s="154"/>
      <c r="I5" s="155" t="s">
        <v>143</v>
      </c>
      <c r="J5" s="155"/>
      <c r="K5" s="1"/>
    </row>
    <row r="6" spans="1:11" x14ac:dyDescent="0.25">
      <c r="A6" s="1"/>
      <c r="B6" s="91" t="s">
        <v>144</v>
      </c>
      <c r="C6" s="92">
        <v>-1.4339999999999999</v>
      </c>
      <c r="D6" s="93" t="s">
        <v>145</v>
      </c>
      <c r="E6" s="94"/>
      <c r="F6" s="95"/>
      <c r="G6" s="96"/>
      <c r="H6" s="93"/>
      <c r="I6" s="94"/>
      <c r="J6" s="95"/>
      <c r="K6" s="1"/>
    </row>
    <row r="7" spans="1:11" x14ac:dyDescent="0.25">
      <c r="A7" s="1"/>
      <c r="B7" s="91" t="s">
        <v>146</v>
      </c>
      <c r="C7" s="92">
        <v>0.8</v>
      </c>
      <c r="D7" s="93" t="s">
        <v>145</v>
      </c>
      <c r="E7" s="94"/>
      <c r="F7" s="95"/>
      <c r="G7" s="96"/>
      <c r="H7" s="93"/>
      <c r="I7" s="94"/>
      <c r="J7" s="95"/>
      <c r="K7" s="1"/>
    </row>
    <row r="8" spans="1:11" x14ac:dyDescent="0.25">
      <c r="A8" s="1"/>
      <c r="B8" s="91" t="s">
        <v>147</v>
      </c>
      <c r="C8" s="92">
        <v>0.67100000000000004</v>
      </c>
      <c r="D8" s="93" t="s">
        <v>145</v>
      </c>
      <c r="E8" s="94"/>
      <c r="F8" s="95"/>
      <c r="G8" s="96"/>
      <c r="H8" s="93"/>
      <c r="I8" s="94"/>
      <c r="J8" s="95"/>
      <c r="K8" s="1"/>
    </row>
    <row r="9" spans="1:11" x14ac:dyDescent="0.25">
      <c r="A9" s="1"/>
      <c r="B9" s="91" t="s">
        <v>148</v>
      </c>
      <c r="C9" s="92">
        <v>1.1060000000000001</v>
      </c>
      <c r="D9" s="93" t="s">
        <v>145</v>
      </c>
      <c r="E9" s="94"/>
      <c r="F9" s="95"/>
      <c r="G9" s="96"/>
      <c r="H9" s="93"/>
      <c r="I9" s="94"/>
      <c r="J9" s="95"/>
      <c r="K9" s="1"/>
    </row>
    <row r="10" spans="1:11" x14ac:dyDescent="0.25">
      <c r="A10" s="1"/>
      <c r="B10" s="91" t="s">
        <v>149</v>
      </c>
      <c r="C10" s="92">
        <v>0.83199999999999996</v>
      </c>
      <c r="D10" s="93" t="s">
        <v>145</v>
      </c>
      <c r="E10" s="94"/>
      <c r="F10" s="95"/>
      <c r="G10" s="96"/>
      <c r="H10" s="93"/>
      <c r="I10" s="94"/>
      <c r="J10" s="95"/>
      <c r="K10" s="1"/>
    </row>
    <row r="11" spans="1:11" x14ac:dyDescent="0.25">
      <c r="A11" s="1"/>
      <c r="B11" s="97" t="s">
        <v>150</v>
      </c>
      <c r="C11" s="98">
        <v>0.186</v>
      </c>
      <c r="D11" s="99" t="s">
        <v>145</v>
      </c>
      <c r="E11" s="100">
        <v>0.23100000000000001</v>
      </c>
      <c r="F11" s="101" t="s">
        <v>151</v>
      </c>
      <c r="G11" s="98">
        <v>0.13</v>
      </c>
      <c r="H11" s="99" t="s">
        <v>152</v>
      </c>
      <c r="I11" s="100">
        <v>0.20899999999999999</v>
      </c>
      <c r="J11" s="101" t="s">
        <v>145</v>
      </c>
      <c r="K11" s="1"/>
    </row>
    <row r="12" spans="1:11" x14ac:dyDescent="0.25">
      <c r="A12" s="1"/>
      <c r="B12" s="91" t="s">
        <v>179</v>
      </c>
      <c r="C12" s="92">
        <v>0.25</v>
      </c>
      <c r="D12" s="93" t="s">
        <v>145</v>
      </c>
      <c r="E12" s="102">
        <v>0.71099999999999997</v>
      </c>
      <c r="F12" s="95" t="s">
        <v>145</v>
      </c>
      <c r="G12" s="92">
        <v>1.804</v>
      </c>
      <c r="H12" s="93" t="s">
        <v>145</v>
      </c>
      <c r="I12" s="102">
        <v>0.372</v>
      </c>
      <c r="J12" s="95" t="s">
        <v>145</v>
      </c>
      <c r="K12" s="1"/>
    </row>
    <row r="13" spans="1:11" x14ac:dyDescent="0.25">
      <c r="A13" s="1"/>
      <c r="B13" s="91" t="s">
        <v>31</v>
      </c>
      <c r="C13" s="92">
        <v>0.36399999999999999</v>
      </c>
      <c r="D13" s="93" t="s">
        <v>145</v>
      </c>
      <c r="E13" s="102">
        <v>5.8999999999999997E-2</v>
      </c>
      <c r="F13" s="95"/>
      <c r="G13" s="92">
        <v>-0.41599999999999998</v>
      </c>
      <c r="H13" s="93" t="s">
        <v>145</v>
      </c>
      <c r="I13" s="102">
        <v>0.48899999999999999</v>
      </c>
      <c r="J13" s="95" t="s">
        <v>145</v>
      </c>
      <c r="K13" s="1"/>
    </row>
    <row r="14" spans="1:11" x14ac:dyDescent="0.25">
      <c r="A14" s="1"/>
      <c r="B14" s="91" t="s">
        <v>153</v>
      </c>
      <c r="C14" s="92">
        <v>0.61699999999999999</v>
      </c>
      <c r="D14" s="93" t="s">
        <v>145</v>
      </c>
      <c r="E14" s="102">
        <v>0.58199999999999996</v>
      </c>
      <c r="F14" s="95" t="s">
        <v>145</v>
      </c>
      <c r="G14" s="92">
        <v>0.36499999999999999</v>
      </c>
      <c r="H14" s="93" t="s">
        <v>145</v>
      </c>
      <c r="I14" s="102">
        <v>0.114</v>
      </c>
      <c r="J14" s="95" t="s">
        <v>145</v>
      </c>
      <c r="K14" s="1"/>
    </row>
    <row r="15" spans="1:11" x14ac:dyDescent="0.25">
      <c r="A15" s="1"/>
      <c r="B15" s="91" t="s">
        <v>180</v>
      </c>
      <c r="C15" s="92">
        <v>0.27700000000000002</v>
      </c>
      <c r="D15" s="93" t="s">
        <v>145</v>
      </c>
      <c r="E15" s="102">
        <v>0.36699999999999999</v>
      </c>
      <c r="F15" s="95" t="s">
        <v>145</v>
      </c>
      <c r="G15" s="92">
        <v>1.31</v>
      </c>
      <c r="H15" s="93" t="s">
        <v>145</v>
      </c>
      <c r="I15" s="102">
        <v>0.19</v>
      </c>
      <c r="J15" s="95" t="s">
        <v>145</v>
      </c>
      <c r="K15" s="1"/>
    </row>
    <row r="16" spans="1:11" x14ac:dyDescent="0.25">
      <c r="A16" s="1"/>
      <c r="B16" s="91" t="s">
        <v>181</v>
      </c>
      <c r="C16" s="92">
        <v>0.152</v>
      </c>
      <c r="D16" s="93"/>
      <c r="E16" s="102">
        <v>0.189</v>
      </c>
      <c r="F16" s="95"/>
      <c r="G16" s="92">
        <v>1.073</v>
      </c>
      <c r="H16" s="93" t="s">
        <v>145</v>
      </c>
      <c r="I16" s="102"/>
      <c r="J16" s="95"/>
      <c r="K16" s="1"/>
    </row>
    <row r="17" spans="1:11" x14ac:dyDescent="0.25">
      <c r="A17" s="1"/>
      <c r="B17" s="91" t="s">
        <v>154</v>
      </c>
      <c r="C17" s="92">
        <v>0.16</v>
      </c>
      <c r="D17" s="93" t="s">
        <v>152</v>
      </c>
      <c r="E17" s="102">
        <v>1.581</v>
      </c>
      <c r="F17" s="95" t="s">
        <v>145</v>
      </c>
      <c r="G17" s="92">
        <v>2.218</v>
      </c>
      <c r="H17" s="93" t="s">
        <v>145</v>
      </c>
      <c r="I17" s="102"/>
      <c r="J17" s="95"/>
      <c r="K17" s="1"/>
    </row>
    <row r="18" spans="1:11" x14ac:dyDescent="0.25">
      <c r="A18" s="1"/>
      <c r="B18" s="103" t="s">
        <v>155</v>
      </c>
      <c r="C18" s="104"/>
      <c r="D18" s="105"/>
      <c r="E18" s="106"/>
      <c r="F18" s="107"/>
      <c r="G18" s="104"/>
      <c r="H18" s="105"/>
      <c r="I18" s="106"/>
      <c r="J18" s="107"/>
      <c r="K18" s="1"/>
    </row>
    <row r="19" spans="1:11" x14ac:dyDescent="0.25">
      <c r="A19" s="1"/>
      <c r="B19" s="108" t="s">
        <v>156</v>
      </c>
      <c r="C19" s="156" t="s">
        <v>157</v>
      </c>
      <c r="D19" s="157"/>
      <c r="E19" s="156"/>
      <c r="F19" s="157"/>
      <c r="G19" s="156"/>
      <c r="H19" s="157"/>
      <c r="I19" s="156"/>
      <c r="J19" s="158"/>
      <c r="K19" s="1"/>
    </row>
    <row r="20" spans="1:11" x14ac:dyDescent="0.25">
      <c r="A20" s="1"/>
      <c r="B20" s="108" t="s">
        <v>158</v>
      </c>
      <c r="C20" s="156"/>
      <c r="D20" s="157"/>
      <c r="E20" s="156" t="s">
        <v>157</v>
      </c>
      <c r="F20" s="157"/>
      <c r="G20" s="156" t="s">
        <v>157</v>
      </c>
      <c r="H20" s="157"/>
      <c r="I20" s="156" t="s">
        <v>157</v>
      </c>
      <c r="J20" s="158"/>
      <c r="K20" s="1"/>
    </row>
    <row r="21" spans="1:11" x14ac:dyDescent="0.25">
      <c r="A21" s="1"/>
      <c r="B21" s="109" t="s">
        <v>175</v>
      </c>
      <c r="C21" s="161"/>
      <c r="D21" s="162"/>
      <c r="E21" s="161"/>
      <c r="F21" s="162"/>
      <c r="G21" s="161"/>
      <c r="H21" s="162"/>
      <c r="I21" s="161" t="s">
        <v>157</v>
      </c>
      <c r="J21" s="163"/>
      <c r="K21" s="1"/>
    </row>
    <row r="22" spans="1:11" x14ac:dyDescent="0.25">
      <c r="A22" s="1"/>
      <c r="B22" s="110" t="s">
        <v>159</v>
      </c>
      <c r="C22" s="111">
        <v>41411</v>
      </c>
      <c r="D22" s="112"/>
      <c r="E22" s="113" t="s">
        <v>160</v>
      </c>
      <c r="F22" s="114"/>
      <c r="G22" s="111">
        <v>739160</v>
      </c>
      <c r="H22" s="112"/>
      <c r="I22" s="113">
        <v>737566</v>
      </c>
      <c r="J22" s="114"/>
      <c r="K22" s="1"/>
    </row>
    <row r="23" spans="1:11" x14ac:dyDescent="0.25">
      <c r="A23" s="1"/>
      <c r="B23" s="91" t="s">
        <v>161</v>
      </c>
      <c r="C23" s="115" t="s">
        <v>162</v>
      </c>
      <c r="D23" s="116"/>
      <c r="E23" s="117" t="s">
        <v>163</v>
      </c>
      <c r="F23" s="118"/>
      <c r="G23" s="115" t="s">
        <v>164</v>
      </c>
      <c r="H23" s="116"/>
      <c r="I23" s="117" t="s">
        <v>165</v>
      </c>
      <c r="J23" s="118"/>
      <c r="K23" s="1"/>
    </row>
    <row r="24" spans="1:11" ht="15.75" thickBot="1" x14ac:dyDescent="0.3">
      <c r="A24" s="1"/>
      <c r="B24" s="119" t="s">
        <v>166</v>
      </c>
      <c r="C24" s="120" t="s">
        <v>167</v>
      </c>
      <c r="D24" s="121"/>
      <c r="E24" s="122" t="s">
        <v>168</v>
      </c>
      <c r="F24" s="123"/>
      <c r="G24" s="120" t="s">
        <v>169</v>
      </c>
      <c r="H24" s="121"/>
      <c r="I24" s="122" t="s">
        <v>170</v>
      </c>
      <c r="J24" s="123"/>
      <c r="K24" s="1"/>
    </row>
    <row r="25" spans="1:11" ht="15.75" thickTop="1" x14ac:dyDescent="0.25">
      <c r="A25" s="1"/>
      <c r="B25" s="57"/>
      <c r="C25" s="57" t="s">
        <v>171</v>
      </c>
      <c r="D25" s="124"/>
      <c r="E25" s="57" t="s">
        <v>172</v>
      </c>
      <c r="F25" s="124"/>
      <c r="G25" s="57" t="s">
        <v>173</v>
      </c>
      <c r="H25" s="124"/>
      <c r="I25" s="57"/>
      <c r="J25" s="124"/>
      <c r="K25" s="1"/>
    </row>
    <row r="26" spans="1:11" x14ac:dyDescent="0.25">
      <c r="A26" s="1"/>
      <c r="B26" s="159" t="s">
        <v>174</v>
      </c>
      <c r="C26" s="160"/>
      <c r="D26" s="160"/>
      <c r="E26" s="160"/>
      <c r="F26" s="160"/>
      <c r="G26" s="160"/>
      <c r="H26" s="160"/>
      <c r="I26" s="160"/>
      <c r="J26" s="160"/>
      <c r="K26" s="1"/>
    </row>
    <row r="27" spans="1:11" x14ac:dyDescent="0.25">
      <c r="A27" s="1"/>
      <c r="B27" s="1"/>
      <c r="C27" s="1"/>
      <c r="D27" s="125"/>
      <c r="E27" s="1"/>
      <c r="F27" s="125"/>
      <c r="G27" s="1"/>
      <c r="H27" s="125"/>
      <c r="I27" s="1"/>
      <c r="J27" s="125"/>
      <c r="K27" s="1"/>
    </row>
  </sheetData>
  <mergeCells count="25">
    <mergeCell ref="B26:J26"/>
    <mergeCell ref="C20:D20"/>
    <mergeCell ref="E20:F20"/>
    <mergeCell ref="G20:H20"/>
    <mergeCell ref="I20:J20"/>
    <mergeCell ref="C21:D21"/>
    <mergeCell ref="E21:F21"/>
    <mergeCell ref="G21:H21"/>
    <mergeCell ref="I21:J21"/>
    <mergeCell ref="C5:D5"/>
    <mergeCell ref="E5:F5"/>
    <mergeCell ref="G5:H5"/>
    <mergeCell ref="I5:J5"/>
    <mergeCell ref="C19:D19"/>
    <mergeCell ref="E19:F19"/>
    <mergeCell ref="G19:H19"/>
    <mergeCell ref="I19:J19"/>
    <mergeCell ref="C3:D3"/>
    <mergeCell ref="E3:F3"/>
    <mergeCell ref="G3:H3"/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zoomScaleNormal="100" workbookViewId="0">
      <selection activeCell="D7" sqref="D7"/>
    </sheetView>
  </sheetViews>
  <sheetFormatPr baseColWidth="10" defaultRowHeight="15" x14ac:dyDescent="0.25"/>
  <cols>
    <col min="1" max="1" width="16.28515625" customWidth="1"/>
    <col min="2" max="2" width="15.28515625" customWidth="1"/>
    <col min="3" max="3" width="11.42578125" style="10"/>
  </cols>
  <sheetData>
    <row r="2" spans="1:6" ht="15.75" thickBot="1" x14ac:dyDescent="0.3">
      <c r="A2" s="1"/>
      <c r="B2" s="1"/>
      <c r="C2" s="2"/>
      <c r="D2" s="1"/>
      <c r="E2" s="1"/>
      <c r="F2" s="1"/>
    </row>
    <row r="3" spans="1:6" ht="15.75" thickTop="1" x14ac:dyDescent="0.25">
      <c r="A3" s="3"/>
      <c r="B3" s="4" t="s">
        <v>0</v>
      </c>
      <c r="C3" s="164" t="s">
        <v>1</v>
      </c>
      <c r="D3" s="166" t="s">
        <v>2</v>
      </c>
      <c r="E3" s="168" t="s">
        <v>3</v>
      </c>
      <c r="F3" s="166" t="s">
        <v>4</v>
      </c>
    </row>
    <row r="4" spans="1:6" ht="15.75" thickBot="1" x14ac:dyDescent="0.3">
      <c r="A4" s="5" t="s">
        <v>5</v>
      </c>
      <c r="B4" s="6"/>
      <c r="C4" s="165"/>
      <c r="D4" s="167"/>
      <c r="E4" s="169"/>
      <c r="F4" s="167"/>
    </row>
    <row r="5" spans="1:6" s="10" customFormat="1" ht="17.25" x14ac:dyDescent="0.25">
      <c r="A5" s="7" t="s">
        <v>1</v>
      </c>
      <c r="B5" s="7"/>
      <c r="C5" s="8"/>
      <c r="D5" s="9" t="s">
        <v>7</v>
      </c>
      <c r="E5" s="9" t="s">
        <v>8</v>
      </c>
      <c r="F5" s="9" t="s">
        <v>9</v>
      </c>
    </row>
    <row r="6" spans="1:6" x14ac:dyDescent="0.25">
      <c r="A6" s="11" t="s">
        <v>6</v>
      </c>
      <c r="B6" s="11"/>
      <c r="C6" s="9" t="s">
        <v>7</v>
      </c>
      <c r="D6" s="12" t="s">
        <v>10</v>
      </c>
      <c r="E6" s="12" t="s">
        <v>11</v>
      </c>
      <c r="F6" s="12">
        <v>2</v>
      </c>
    </row>
    <row r="7" spans="1:6" x14ac:dyDescent="0.25">
      <c r="A7" s="11" t="s">
        <v>3</v>
      </c>
      <c r="B7" s="11"/>
      <c r="C7" s="9" t="s">
        <v>12</v>
      </c>
      <c r="D7" s="12" t="s">
        <v>13</v>
      </c>
      <c r="E7" s="12">
        <v>-12</v>
      </c>
      <c r="F7" s="12" t="s">
        <v>14</v>
      </c>
    </row>
    <row r="8" spans="1:6" ht="15.75" thickBot="1" x14ac:dyDescent="0.3">
      <c r="A8" s="13" t="s">
        <v>4</v>
      </c>
      <c r="B8" s="13"/>
      <c r="C8" s="14" t="s">
        <v>15</v>
      </c>
      <c r="D8" s="15" t="s">
        <v>16</v>
      </c>
      <c r="E8" s="15" t="s">
        <v>17</v>
      </c>
      <c r="F8" s="15" t="s">
        <v>18</v>
      </c>
    </row>
    <row r="9" spans="1:6" ht="15.75" thickTop="1" x14ac:dyDescent="0.25">
      <c r="A9" s="1"/>
      <c r="B9" s="1"/>
      <c r="C9" s="2"/>
      <c r="D9" s="1"/>
      <c r="E9" s="1"/>
      <c r="F9" s="1"/>
    </row>
  </sheetData>
  <mergeCells count="4"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T1_Frontaliers</vt:lpstr>
      <vt:lpstr>T2_Tourisme</vt:lpstr>
      <vt:lpstr>T3_Tourisme</vt:lpstr>
      <vt:lpstr>T4_Tourisme</vt:lpstr>
      <vt:lpstr>F2_Tourisme</vt:lpstr>
      <vt:lpstr>T5_Tourisme</vt:lpstr>
      <vt:lpstr>T6_Marchandises</vt:lpstr>
      <vt:lpstr>T7_Estimations</vt:lpstr>
      <vt:lpstr>T8_Simul_Mirage</vt:lpstr>
      <vt:lpstr>T9_Simul_Mirage</vt:lpstr>
      <vt:lpstr>F3_Eurobarometre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C.Françoise</cp:lastModifiedBy>
  <dcterms:created xsi:type="dcterms:W3CDTF">2016-01-31T12:27:00Z</dcterms:created>
  <dcterms:modified xsi:type="dcterms:W3CDTF">2016-02-03T09:29:30Z</dcterms:modified>
</cp:coreProperties>
</file>